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nkel.TBT\Dropbox\Motor-Club-Wernau\"/>
    </mc:Choice>
  </mc:AlternateContent>
  <bookViews>
    <workbookView xWindow="0" yWindow="0" windowWidth="28800" windowHeight="12435" tabRatio="674" activeTab="6"/>
  </bookViews>
  <sheets>
    <sheet name="Rennen 1" sheetId="1" r:id="rId1"/>
    <sheet name="Rennen 2" sheetId="4" r:id="rId2"/>
    <sheet name="Rennen 3" sheetId="5" r:id="rId3"/>
    <sheet name="Rennen 4" sheetId="6" r:id="rId4"/>
    <sheet name="Rennen 5" sheetId="7" r:id="rId5"/>
    <sheet name="Einzelauswertung" sheetId="9" r:id="rId6"/>
    <sheet name="Meisterschaftspunkte" sheetId="17" r:id="rId7"/>
    <sheet name="AUSWERTUNG RENNEN" sheetId="8" r:id="rId8"/>
  </sheets>
  <definedNames>
    <definedName name="_xlnm.Print_Area" localSheetId="5">Einzelauswertung!$A$4:$K$15</definedName>
  </definedNames>
  <calcPr calcId="152511"/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/>
  <c r="J12" i="4"/>
  <c r="J13" i="4"/>
  <c r="J4" i="4"/>
  <c r="J5" i="1"/>
  <c r="J6" i="1"/>
  <c r="J7" i="1"/>
  <c r="J8" i="1"/>
  <c r="J9" i="1"/>
  <c r="J10" i="1"/>
  <c r="J11" i="1"/>
  <c r="J12" i="1"/>
  <c r="J13" i="1"/>
  <c r="J4" i="1"/>
  <c r="I7" i="9"/>
  <c r="I56" i="8"/>
  <c r="A56" i="8"/>
  <c r="B56" i="8"/>
  <c r="C56" i="8"/>
  <c r="D56" i="8"/>
  <c r="E56" i="8"/>
  <c r="F56" i="8"/>
  <c r="G56" i="8"/>
  <c r="H56" i="8"/>
  <c r="A57" i="8"/>
  <c r="B57" i="8"/>
  <c r="C57" i="8"/>
  <c r="D57" i="8"/>
  <c r="E57" i="8"/>
  <c r="F57" i="8"/>
  <c r="G57" i="8"/>
  <c r="H57" i="8"/>
  <c r="I57" i="8"/>
  <c r="J57" i="8"/>
  <c r="A58" i="8"/>
  <c r="B58" i="8"/>
  <c r="C58" i="8"/>
  <c r="D58" i="8"/>
  <c r="E58" i="8"/>
  <c r="F58" i="8"/>
  <c r="G58" i="8"/>
  <c r="H58" i="8"/>
  <c r="I58" i="8"/>
  <c r="J58" i="8"/>
  <c r="A59" i="8"/>
  <c r="B59" i="8"/>
  <c r="C59" i="8"/>
  <c r="D59" i="8"/>
  <c r="E59" i="8"/>
  <c r="F59" i="8"/>
  <c r="G59" i="8"/>
  <c r="H59" i="8"/>
  <c r="I59" i="8"/>
  <c r="J59" i="8"/>
  <c r="A60" i="8"/>
  <c r="B60" i="8"/>
  <c r="C60" i="8"/>
  <c r="D60" i="8"/>
  <c r="E60" i="8"/>
  <c r="F60" i="8"/>
  <c r="G60" i="8"/>
  <c r="H60" i="8"/>
  <c r="I60" i="8"/>
  <c r="J60" i="8"/>
  <c r="A61" i="8"/>
  <c r="B61" i="8"/>
  <c r="C61" i="8"/>
  <c r="D61" i="8"/>
  <c r="E61" i="8"/>
  <c r="F61" i="8"/>
  <c r="G61" i="8"/>
  <c r="H61" i="8"/>
  <c r="I61" i="8"/>
  <c r="A62" i="8"/>
  <c r="B62" i="8"/>
  <c r="C62" i="8"/>
  <c r="D62" i="8"/>
  <c r="E62" i="8"/>
  <c r="F62" i="8"/>
  <c r="G62" i="8"/>
  <c r="H62" i="8"/>
  <c r="I62" i="8"/>
  <c r="J62" i="8"/>
  <c r="A63" i="8"/>
  <c r="B63" i="8"/>
  <c r="C63" i="8"/>
  <c r="D63" i="8"/>
  <c r="E63" i="8"/>
  <c r="F63" i="8"/>
  <c r="G63" i="8"/>
  <c r="H63" i="8"/>
  <c r="I63" i="8"/>
  <c r="J63" i="8"/>
  <c r="A64" i="8"/>
  <c r="B64" i="8"/>
  <c r="C64" i="8"/>
  <c r="D64" i="8"/>
  <c r="E64" i="8"/>
  <c r="F64" i="8"/>
  <c r="G64" i="8"/>
  <c r="H64" i="8"/>
  <c r="I64" i="8"/>
  <c r="J64" i="8"/>
  <c r="A65" i="8"/>
  <c r="B65" i="8"/>
  <c r="C65" i="8"/>
  <c r="D65" i="8"/>
  <c r="E65" i="8"/>
  <c r="F65" i="8"/>
  <c r="G65" i="8"/>
  <c r="H65" i="8"/>
  <c r="I65" i="8"/>
  <c r="J65" i="8"/>
  <c r="J14" i="7"/>
  <c r="J66" i="8" l="1"/>
  <c r="I66" i="8"/>
  <c r="H66" i="8"/>
  <c r="G66" i="8"/>
  <c r="F66" i="8"/>
  <c r="E66" i="8"/>
  <c r="D66" i="8"/>
  <c r="C66" i="8"/>
  <c r="B66" i="8"/>
  <c r="A66" i="8"/>
  <c r="B55" i="8"/>
  <c r="J52" i="8"/>
  <c r="I52" i="8"/>
  <c r="H52" i="8"/>
  <c r="G52" i="8"/>
  <c r="F52" i="8"/>
  <c r="E52" i="8"/>
  <c r="D52" i="8"/>
  <c r="C52" i="8"/>
  <c r="B52" i="8"/>
  <c r="A52" i="8"/>
  <c r="I51" i="8"/>
  <c r="H51" i="8"/>
  <c r="G51" i="8"/>
  <c r="F51" i="8"/>
  <c r="E51" i="8"/>
  <c r="D51" i="8"/>
  <c r="C51" i="8"/>
  <c r="B51" i="8"/>
  <c r="A51" i="8"/>
  <c r="J50" i="8"/>
  <c r="I50" i="8"/>
  <c r="H50" i="8"/>
  <c r="G50" i="8"/>
  <c r="F50" i="8"/>
  <c r="E50" i="8"/>
  <c r="D50" i="8"/>
  <c r="C50" i="8"/>
  <c r="B50" i="8"/>
  <c r="A50" i="8"/>
  <c r="I49" i="8"/>
  <c r="H49" i="8"/>
  <c r="G49" i="8"/>
  <c r="F49" i="8"/>
  <c r="E49" i="8"/>
  <c r="D49" i="8"/>
  <c r="C49" i="8"/>
  <c r="B49" i="8"/>
  <c r="A49" i="8"/>
  <c r="J48" i="8"/>
  <c r="I48" i="8"/>
  <c r="H48" i="8"/>
  <c r="G48" i="8"/>
  <c r="F48" i="8"/>
  <c r="E48" i="8"/>
  <c r="D48" i="8"/>
  <c r="C48" i="8"/>
  <c r="B48" i="8"/>
  <c r="A48" i="8"/>
  <c r="I47" i="8"/>
  <c r="H47" i="8"/>
  <c r="G47" i="8"/>
  <c r="F47" i="8"/>
  <c r="E47" i="8"/>
  <c r="D47" i="8"/>
  <c r="C47" i="8"/>
  <c r="B47" i="8"/>
  <c r="A47" i="8"/>
  <c r="I46" i="8"/>
  <c r="H46" i="8"/>
  <c r="G46" i="8"/>
  <c r="F46" i="8"/>
  <c r="E46" i="8"/>
  <c r="D46" i="8"/>
  <c r="C46" i="8"/>
  <c r="B46" i="8"/>
  <c r="A46" i="8"/>
  <c r="I45" i="8"/>
  <c r="H45" i="8"/>
  <c r="G45" i="8"/>
  <c r="F45" i="8"/>
  <c r="E45" i="8"/>
  <c r="D45" i="8"/>
  <c r="C45" i="8"/>
  <c r="B45" i="8"/>
  <c r="A45" i="8"/>
  <c r="I44" i="8"/>
  <c r="H44" i="8"/>
  <c r="G44" i="8"/>
  <c r="F44" i="8"/>
  <c r="E44" i="8"/>
  <c r="D44" i="8"/>
  <c r="C44" i="8"/>
  <c r="B44" i="8"/>
  <c r="A44" i="8"/>
  <c r="I43" i="8"/>
  <c r="H43" i="8"/>
  <c r="G43" i="8"/>
  <c r="F43" i="8"/>
  <c r="E43" i="8"/>
  <c r="D43" i="8"/>
  <c r="C43" i="8"/>
  <c r="B43" i="8"/>
  <c r="A43" i="8"/>
  <c r="B42" i="8"/>
  <c r="J39" i="8"/>
  <c r="I39" i="8"/>
  <c r="H39" i="8"/>
  <c r="G39" i="8"/>
  <c r="F39" i="8"/>
  <c r="E39" i="8"/>
  <c r="D39" i="8"/>
  <c r="C39" i="8"/>
  <c r="B39" i="8"/>
  <c r="A39" i="8"/>
  <c r="J38" i="8"/>
  <c r="I38" i="8"/>
  <c r="H38" i="8"/>
  <c r="G38" i="8"/>
  <c r="F38" i="8"/>
  <c r="E38" i="8"/>
  <c r="D38" i="8"/>
  <c r="C38" i="8"/>
  <c r="B38" i="8"/>
  <c r="A38" i="8"/>
  <c r="J37" i="8"/>
  <c r="I37" i="8"/>
  <c r="H37" i="8"/>
  <c r="G37" i="8"/>
  <c r="F37" i="8"/>
  <c r="E37" i="8"/>
  <c r="D37" i="8"/>
  <c r="C37" i="8"/>
  <c r="B37" i="8"/>
  <c r="A37" i="8"/>
  <c r="J36" i="8"/>
  <c r="I36" i="8"/>
  <c r="H36" i="8"/>
  <c r="G36" i="8"/>
  <c r="F36" i="8"/>
  <c r="E36" i="8"/>
  <c r="D36" i="8"/>
  <c r="C36" i="8"/>
  <c r="B36" i="8"/>
  <c r="A36" i="8"/>
  <c r="J35" i="8"/>
  <c r="I35" i="8"/>
  <c r="H35" i="8"/>
  <c r="G35" i="8"/>
  <c r="F35" i="8"/>
  <c r="E35" i="8"/>
  <c r="D35" i="8"/>
  <c r="C35" i="8"/>
  <c r="B35" i="8"/>
  <c r="A35" i="8"/>
  <c r="J34" i="8"/>
  <c r="I34" i="8"/>
  <c r="H34" i="8"/>
  <c r="G34" i="8"/>
  <c r="F34" i="8"/>
  <c r="E34" i="8"/>
  <c r="D34" i="8"/>
  <c r="C34" i="8"/>
  <c r="B34" i="8"/>
  <c r="A34" i="8"/>
  <c r="J33" i="8"/>
  <c r="I33" i="8"/>
  <c r="H33" i="8"/>
  <c r="G33" i="8"/>
  <c r="F33" i="8"/>
  <c r="E33" i="8"/>
  <c r="D33" i="8"/>
  <c r="C33" i="8"/>
  <c r="B33" i="8"/>
  <c r="A33" i="8"/>
  <c r="J32" i="8"/>
  <c r="I32" i="8"/>
  <c r="H32" i="8"/>
  <c r="G32" i="8"/>
  <c r="F32" i="8"/>
  <c r="E32" i="8"/>
  <c r="D32" i="8"/>
  <c r="C32" i="8"/>
  <c r="B32" i="8"/>
  <c r="A32" i="8"/>
  <c r="J31" i="8"/>
  <c r="I31" i="8"/>
  <c r="H31" i="8"/>
  <c r="G31" i="8"/>
  <c r="F31" i="8"/>
  <c r="E31" i="8"/>
  <c r="D31" i="8"/>
  <c r="C31" i="8"/>
  <c r="B31" i="8"/>
  <c r="A31" i="8"/>
  <c r="J30" i="8"/>
  <c r="I30" i="8"/>
  <c r="H30" i="8"/>
  <c r="G30" i="8"/>
  <c r="F30" i="8"/>
  <c r="E30" i="8"/>
  <c r="D30" i="8"/>
  <c r="C30" i="8"/>
  <c r="B30" i="8"/>
  <c r="A30" i="8"/>
  <c r="B29" i="8"/>
  <c r="J27" i="8"/>
  <c r="I27" i="8"/>
  <c r="H27" i="8"/>
  <c r="G27" i="8"/>
  <c r="F27" i="8"/>
  <c r="E27" i="8"/>
  <c r="D27" i="8"/>
  <c r="C27" i="8"/>
  <c r="B27" i="8"/>
  <c r="A27" i="8"/>
  <c r="J26" i="8"/>
  <c r="I26" i="8"/>
  <c r="H26" i="8"/>
  <c r="G26" i="8"/>
  <c r="F26" i="8"/>
  <c r="E26" i="8"/>
  <c r="D26" i="8"/>
  <c r="C26" i="8"/>
  <c r="B26" i="8"/>
  <c r="A26" i="8"/>
  <c r="J25" i="8"/>
  <c r="I25" i="8"/>
  <c r="H25" i="8"/>
  <c r="G25" i="8"/>
  <c r="F25" i="8"/>
  <c r="E25" i="8"/>
  <c r="D25" i="8"/>
  <c r="C25" i="8"/>
  <c r="B25" i="8"/>
  <c r="A25" i="8"/>
  <c r="J24" i="8"/>
  <c r="I24" i="8"/>
  <c r="H24" i="8"/>
  <c r="G24" i="8"/>
  <c r="F24" i="8"/>
  <c r="E24" i="8"/>
  <c r="D24" i="8"/>
  <c r="C24" i="8"/>
  <c r="B24" i="8"/>
  <c r="A24" i="8"/>
  <c r="J23" i="8"/>
  <c r="I23" i="8"/>
  <c r="H23" i="8"/>
  <c r="G23" i="8"/>
  <c r="F23" i="8"/>
  <c r="E23" i="8"/>
  <c r="D23" i="8"/>
  <c r="C23" i="8"/>
  <c r="B23" i="8"/>
  <c r="A23" i="8"/>
  <c r="J22" i="8"/>
  <c r="I22" i="8"/>
  <c r="H22" i="8"/>
  <c r="G22" i="8"/>
  <c r="F22" i="8"/>
  <c r="E22" i="8"/>
  <c r="D22" i="8"/>
  <c r="C22" i="8"/>
  <c r="B22" i="8"/>
  <c r="A22" i="8"/>
  <c r="J21" i="8"/>
  <c r="I21" i="8"/>
  <c r="H21" i="8"/>
  <c r="G21" i="8"/>
  <c r="F21" i="8"/>
  <c r="E21" i="8"/>
  <c r="D21" i="8"/>
  <c r="C21" i="8"/>
  <c r="B21" i="8"/>
  <c r="A21" i="8"/>
  <c r="J20" i="8"/>
  <c r="I20" i="8"/>
  <c r="H20" i="8"/>
  <c r="G20" i="8"/>
  <c r="F20" i="8"/>
  <c r="E20" i="8"/>
  <c r="D20" i="8"/>
  <c r="C20" i="8"/>
  <c r="B20" i="8"/>
  <c r="A20" i="8"/>
  <c r="J19" i="8"/>
  <c r="I19" i="8"/>
  <c r="H19" i="8"/>
  <c r="G19" i="8"/>
  <c r="F19" i="8"/>
  <c r="E19" i="8"/>
  <c r="D19" i="8"/>
  <c r="C19" i="8"/>
  <c r="B19" i="8"/>
  <c r="A19" i="8"/>
  <c r="J18" i="8"/>
  <c r="I18" i="8"/>
  <c r="H18" i="8"/>
  <c r="G18" i="8"/>
  <c r="F18" i="8"/>
  <c r="E18" i="8"/>
  <c r="D18" i="8"/>
  <c r="C18" i="8"/>
  <c r="B18" i="8"/>
  <c r="A18" i="8"/>
  <c r="J17" i="8"/>
  <c r="I17" i="8"/>
  <c r="H17" i="8"/>
  <c r="G17" i="8"/>
  <c r="F17" i="8"/>
  <c r="E17" i="8"/>
  <c r="D17" i="8"/>
  <c r="C17" i="8"/>
  <c r="B17" i="8"/>
  <c r="A17" i="8"/>
  <c r="B16" i="8"/>
  <c r="J13" i="8"/>
  <c r="I13" i="8"/>
  <c r="H13" i="8"/>
  <c r="G13" i="8"/>
  <c r="F13" i="8"/>
  <c r="E13" i="8"/>
  <c r="D13" i="8"/>
  <c r="C13" i="8"/>
  <c r="B13" i="8"/>
  <c r="A13" i="8"/>
  <c r="J12" i="8"/>
  <c r="I12" i="8"/>
  <c r="H12" i="8"/>
  <c r="G12" i="8"/>
  <c r="F12" i="8"/>
  <c r="E12" i="8"/>
  <c r="D12" i="8"/>
  <c r="C12" i="8"/>
  <c r="B12" i="8"/>
  <c r="A12" i="8"/>
  <c r="J11" i="8"/>
  <c r="I11" i="8"/>
  <c r="H11" i="8"/>
  <c r="G11" i="8"/>
  <c r="F11" i="8"/>
  <c r="E11" i="8"/>
  <c r="D11" i="8"/>
  <c r="C11" i="8"/>
  <c r="B11" i="8"/>
  <c r="A11" i="8"/>
  <c r="J10" i="8"/>
  <c r="I10" i="8"/>
  <c r="H10" i="8"/>
  <c r="G10" i="8"/>
  <c r="F10" i="8"/>
  <c r="E10" i="8"/>
  <c r="D10" i="8"/>
  <c r="C10" i="8"/>
  <c r="B10" i="8"/>
  <c r="A10" i="8"/>
  <c r="J9" i="8"/>
  <c r="I9" i="8"/>
  <c r="H9" i="8"/>
  <c r="G9" i="8"/>
  <c r="F9" i="8"/>
  <c r="E9" i="8"/>
  <c r="D9" i="8"/>
  <c r="C9" i="8"/>
  <c r="B9" i="8"/>
  <c r="A9" i="8"/>
  <c r="J8" i="8"/>
  <c r="I8" i="8"/>
  <c r="H8" i="8"/>
  <c r="G8" i="8"/>
  <c r="F8" i="8"/>
  <c r="E8" i="8"/>
  <c r="D8" i="8"/>
  <c r="C8" i="8"/>
  <c r="B8" i="8"/>
  <c r="A8" i="8"/>
  <c r="J7" i="8"/>
  <c r="I7" i="8"/>
  <c r="H7" i="8"/>
  <c r="G7" i="8"/>
  <c r="F7" i="8"/>
  <c r="E7" i="8"/>
  <c r="D7" i="8"/>
  <c r="C7" i="8"/>
  <c r="B7" i="8"/>
  <c r="A7" i="8"/>
  <c r="J6" i="8"/>
  <c r="I6" i="8"/>
  <c r="H6" i="8"/>
  <c r="G6" i="8"/>
  <c r="F6" i="8"/>
  <c r="E6" i="8"/>
  <c r="D6" i="8"/>
  <c r="C6" i="8"/>
  <c r="B6" i="8"/>
  <c r="A6" i="8"/>
  <c r="J5" i="8"/>
  <c r="I5" i="8"/>
  <c r="H5" i="8"/>
  <c r="G5" i="8"/>
  <c r="F5" i="8"/>
  <c r="E5" i="8"/>
  <c r="D5" i="8"/>
  <c r="C5" i="8"/>
  <c r="B5" i="8"/>
  <c r="A5" i="8"/>
  <c r="J4" i="8"/>
  <c r="I4" i="8"/>
  <c r="H4" i="8"/>
  <c r="G4" i="8"/>
  <c r="F4" i="8"/>
  <c r="E4" i="8"/>
  <c r="D4" i="8"/>
  <c r="C4" i="8"/>
  <c r="B4" i="8"/>
  <c r="A4" i="8"/>
  <c r="J3" i="8"/>
  <c r="I3" i="8"/>
  <c r="H3" i="8"/>
  <c r="G3" i="8"/>
  <c r="F3" i="8"/>
  <c r="E3" i="8"/>
  <c r="D3" i="8"/>
  <c r="C3" i="8"/>
  <c r="B3" i="8"/>
  <c r="A3" i="8"/>
  <c r="B2" i="8"/>
  <c r="I10" i="9"/>
  <c r="H10" i="9"/>
  <c r="G10" i="9"/>
  <c r="F10" i="9"/>
  <c r="E10" i="9"/>
  <c r="D10" i="9"/>
  <c r="C10" i="9"/>
  <c r="B10" i="9"/>
  <c r="I9" i="9"/>
  <c r="H9" i="9"/>
  <c r="G9" i="9"/>
  <c r="F9" i="9"/>
  <c r="E9" i="9"/>
  <c r="D9" i="9"/>
  <c r="C9" i="9"/>
  <c r="B9" i="9"/>
  <c r="J8" i="9"/>
  <c r="I8" i="9"/>
  <c r="H8" i="9"/>
  <c r="G8" i="9"/>
  <c r="F8" i="9"/>
  <c r="E8" i="9"/>
  <c r="D8" i="9"/>
  <c r="C8" i="9"/>
  <c r="B8" i="9"/>
  <c r="J7" i="9"/>
  <c r="H7" i="9"/>
  <c r="G7" i="9"/>
  <c r="F7" i="9"/>
  <c r="E7" i="9"/>
  <c r="D7" i="9"/>
  <c r="C7" i="9"/>
  <c r="B7" i="9"/>
  <c r="J6" i="9"/>
  <c r="I6" i="9"/>
  <c r="H6" i="9"/>
  <c r="G6" i="9"/>
  <c r="F6" i="9"/>
  <c r="E6" i="9"/>
  <c r="D6" i="9"/>
  <c r="C6" i="9"/>
  <c r="B6" i="9"/>
  <c r="J13" i="7"/>
  <c r="J12" i="7"/>
  <c r="J11" i="7"/>
  <c r="J10" i="7"/>
  <c r="J9" i="7"/>
  <c r="J61" i="8" s="1"/>
  <c r="J8" i="7"/>
  <c r="J7" i="7"/>
  <c r="J6" i="7"/>
  <c r="J5" i="7"/>
  <c r="J4" i="7"/>
  <c r="J56" i="8" s="1"/>
  <c r="J13" i="6"/>
  <c r="J12" i="6"/>
  <c r="J51" i="8" s="1"/>
  <c r="J11" i="6"/>
  <c r="J10" i="6"/>
  <c r="J49" i="8" s="1"/>
  <c r="J9" i="6"/>
  <c r="J8" i="6"/>
  <c r="J47" i="8" s="1"/>
  <c r="J7" i="6"/>
  <c r="J46" i="8" s="1"/>
  <c r="J6" i="6"/>
  <c r="J45" i="8" s="1"/>
  <c r="J5" i="6"/>
  <c r="J44" i="8" s="1"/>
  <c r="J4" i="6"/>
  <c r="J9" i="9" s="1"/>
  <c r="J13" i="5"/>
  <c r="J12" i="5"/>
  <c r="J11" i="5"/>
  <c r="J10" i="5"/>
  <c r="J9" i="5"/>
  <c r="J8" i="5"/>
  <c r="J7" i="5"/>
  <c r="J6" i="5"/>
  <c r="J5" i="5"/>
  <c r="J4" i="5"/>
  <c r="J10" i="9" l="1"/>
  <c r="J13" i="9" s="1"/>
  <c r="J43" i="8"/>
  <c r="O11" i="8"/>
  <c r="D12" i="9"/>
  <c r="H12" i="9"/>
  <c r="O2" i="8"/>
  <c r="O6" i="8"/>
  <c r="O10" i="8"/>
  <c r="O4" i="8"/>
  <c r="O8" i="8"/>
  <c r="O5" i="8"/>
  <c r="O9" i="8"/>
  <c r="O3" i="8"/>
  <c r="O7" i="8"/>
  <c r="E13" i="9"/>
  <c r="B12" i="9"/>
  <c r="F12" i="9"/>
  <c r="E12" i="9"/>
  <c r="I12" i="9"/>
  <c r="C12" i="9"/>
  <c r="G12" i="9"/>
  <c r="E11" i="9"/>
  <c r="I11" i="9"/>
  <c r="B11" i="9"/>
  <c r="F11" i="9"/>
  <c r="C13" i="9"/>
  <c r="C11" i="9"/>
  <c r="G11" i="9"/>
  <c r="D11" i="9"/>
  <c r="H11" i="9"/>
</calcChain>
</file>

<file path=xl/sharedStrings.xml><?xml version="1.0" encoding="utf-8"?>
<sst xmlns="http://schemas.openxmlformats.org/spreadsheetml/2006/main" count="141" uniqueCount="32">
  <si>
    <t>Rennnstatistik</t>
  </si>
  <si>
    <t>Name</t>
  </si>
  <si>
    <t>Beste 
Rundenzeit</t>
  </si>
  <si>
    <t>Mittlere
Rundenzeit</t>
  </si>
  <si>
    <t>Gesamt-
fahrzeit</t>
  </si>
  <si>
    <t>Mittlere
Geschwindigkeit</t>
  </si>
  <si>
    <t>Platzierung</t>
  </si>
  <si>
    <t>Punkte</t>
  </si>
  <si>
    <t>Runden</t>
  </si>
  <si>
    <t>Bestzeit in
Runde</t>
  </si>
  <si>
    <t>Gesamtwertung</t>
  </si>
  <si>
    <t>Zusatzgewicht</t>
  </si>
  <si>
    <t>Rennen 2</t>
  </si>
  <si>
    <t>Rennen 1</t>
  </si>
  <si>
    <t>Rennen 3</t>
  </si>
  <si>
    <t>Rennen 4</t>
  </si>
  <si>
    <t>Rennen 5</t>
  </si>
  <si>
    <t>Min</t>
  </si>
  <si>
    <t>Max</t>
  </si>
  <si>
    <t>Marcel</t>
  </si>
  <si>
    <t>Sebastian</t>
  </si>
  <si>
    <t>Thomas</t>
  </si>
  <si>
    <t>Simon</t>
  </si>
  <si>
    <t>Siegfried</t>
  </si>
  <si>
    <t>Christian</t>
  </si>
  <si>
    <t>Richard</t>
  </si>
  <si>
    <t>Anna</t>
  </si>
  <si>
    <t>Carlos</t>
  </si>
  <si>
    <t>Jens</t>
  </si>
  <si>
    <t>Punktetabelle</t>
  </si>
  <si>
    <t>Mateo</t>
  </si>
  <si>
    <t>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</si>
</sst>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&quot;Punkte&quot;"/>
    <numFmt numFmtId="165" formatCode="0.00\ &quot;s&quot;"/>
    <numFmt numFmtId="166" formatCode="0\ &quot;Platz&quot;"/>
    <numFmt numFmtId="167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45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5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5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0" xfId="0" applyNumberFormat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8" xfId="0" applyNumberFormat="1" applyBorder="1"/>
    <xf numFmtId="46" fontId="0" fillId="0" borderId="8" xfId="0" applyNumberFormat="1" applyBorder="1"/>
    <xf numFmtId="0" fontId="0" fillId="0" borderId="0" xfId="0" applyFill="1" applyBorder="1"/>
    <xf numFmtId="0" fontId="0" fillId="0" borderId="20" xfId="0" applyFill="1" applyBorder="1"/>
    <xf numFmtId="165" fontId="0" fillId="0" borderId="8" xfId="0" applyNumberFormat="1" applyBorder="1"/>
    <xf numFmtId="166" fontId="0" fillId="0" borderId="0" xfId="0" applyNumberFormat="1"/>
    <xf numFmtId="21" fontId="0" fillId="0" borderId="8" xfId="0" applyNumberFormat="1" applyBorder="1"/>
    <xf numFmtId="167" fontId="0" fillId="0" borderId="8" xfId="0" applyNumberFormat="1" applyBorder="1"/>
    <xf numFmtId="0" fontId="4" fillId="0" borderId="19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45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  <color rgb="FFE00644"/>
      <color rgb="FF8C167E"/>
      <color rgb="FF4696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Vereinsmeisterschaft MCW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4851092418908392E-2"/>
          <c:y val="8.3440633245382589E-2"/>
          <c:w val="0.87180425143102847"/>
          <c:h val="0.8675920470363368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'AUSWERTUNG RENNEN'!$M$2:$N$11</c:f>
              <c:multiLvlStrCache>
                <c:ptCount val="10"/>
                <c:lvl>
                  <c:pt idx="0">
                    <c:v>Anna</c:v>
                  </c:pt>
                  <c:pt idx="1">
                    <c:v>Carlos</c:v>
                  </c:pt>
                  <c:pt idx="2">
                    <c:v>Jens</c:v>
                  </c:pt>
                  <c:pt idx="3">
                    <c:v>Richard</c:v>
                  </c:pt>
                  <c:pt idx="4">
                    <c:v>Christian</c:v>
                  </c:pt>
                  <c:pt idx="5">
                    <c:v>Siegfried</c:v>
                  </c:pt>
                  <c:pt idx="6">
                    <c:v>Simon</c:v>
                  </c:pt>
                  <c:pt idx="7">
                    <c:v>Thomas</c:v>
                  </c:pt>
                  <c:pt idx="8">
                    <c:v>Sebastian</c:v>
                  </c:pt>
                  <c:pt idx="9">
                    <c:v>Marcel</c:v>
                  </c:pt>
                </c:lvl>
                <c:lvl>
                  <c:pt idx="0">
                    <c:v>10 Platz</c:v>
                  </c:pt>
                  <c:pt idx="1">
                    <c:v>9 Platz</c:v>
                  </c:pt>
                  <c:pt idx="2">
                    <c:v>8 Platz</c:v>
                  </c:pt>
                  <c:pt idx="3">
                    <c:v>7 Platz</c:v>
                  </c:pt>
                  <c:pt idx="4">
                    <c:v>6 Platz</c:v>
                  </c:pt>
                  <c:pt idx="5">
                    <c:v>5 Platz</c:v>
                  </c:pt>
                  <c:pt idx="6">
                    <c:v>4 Platz</c:v>
                  </c:pt>
                  <c:pt idx="7">
                    <c:v>3 Platz</c:v>
                  </c:pt>
                  <c:pt idx="8">
                    <c:v>2 Platz</c:v>
                  </c:pt>
                  <c:pt idx="9">
                    <c:v>1 Platz</c:v>
                  </c:pt>
                </c:lvl>
              </c:multiLvlStrCache>
            </c:multiLvlStrRef>
          </c:cat>
          <c:val>
            <c:numRef>
              <c:f>'AUSWERTUNG RENNEN'!$O$2:$O$11</c:f>
              <c:numCache>
                <c:formatCode>0\ "Punkte"</c:formatCode>
                <c:ptCount val="10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27</c:v>
                </c:pt>
                <c:pt idx="9">
                  <c:v>40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81347872"/>
        <c:axId val="181348264"/>
      </c:barChart>
      <c:catAx>
        <c:axId val="18134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348264"/>
        <c:crosses val="autoZero"/>
        <c:auto val="1"/>
        <c:lblAlgn val="ctr"/>
        <c:lblOffset val="100"/>
        <c:noMultiLvlLbl val="0"/>
      </c:catAx>
      <c:valAx>
        <c:axId val="181348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\ &quot;Punkte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34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3"/>
  <sheetViews>
    <sheetView workbookViewId="0">
      <selection activeCell="J4" sqref="J4"/>
    </sheetView>
  </sheetViews>
  <sheetFormatPr baseColWidth="10" defaultRowHeight="15" x14ac:dyDescent="0.25"/>
  <cols>
    <col min="1" max="1" width="20" customWidth="1"/>
    <col min="2" max="2" width="11.140625" bestFit="1" customWidth="1"/>
    <col min="3" max="3" width="11.140625" customWidth="1"/>
    <col min="4" max="4" width="11.140625" bestFit="1" customWidth="1"/>
    <col min="5" max="5" width="8.42578125" bestFit="1" customWidth="1"/>
    <col min="6" max="6" width="14.140625" bestFit="1" customWidth="1"/>
    <col min="7" max="7" width="7.85546875" bestFit="1" customWidth="1"/>
    <col min="8" max="8" width="13.5703125" bestFit="1" customWidth="1"/>
  </cols>
  <sheetData>
    <row r="1" spans="1:10" x14ac:dyDescent="0.25">
      <c r="A1" t="s">
        <v>0</v>
      </c>
      <c r="B1" s="2">
        <v>42119</v>
      </c>
    </row>
    <row r="3" spans="1:10" ht="45" x14ac:dyDescent="0.25">
      <c r="A3" s="12" t="s">
        <v>1</v>
      </c>
      <c r="B3" s="26" t="s">
        <v>2</v>
      </c>
      <c r="C3" s="26" t="s">
        <v>9</v>
      </c>
      <c r="D3" s="26" t="s">
        <v>3</v>
      </c>
      <c r="E3" s="26" t="s">
        <v>4</v>
      </c>
      <c r="F3" s="26" t="s">
        <v>5</v>
      </c>
      <c r="G3" s="26" t="s">
        <v>8</v>
      </c>
      <c r="H3" s="26" t="s">
        <v>11</v>
      </c>
      <c r="I3" s="26" t="s">
        <v>6</v>
      </c>
      <c r="J3" s="26" t="s">
        <v>7</v>
      </c>
    </row>
    <row r="4" spans="1:10" x14ac:dyDescent="0.25">
      <c r="A4" s="12" t="s">
        <v>19</v>
      </c>
      <c r="B4" s="27">
        <v>26.32</v>
      </c>
      <c r="C4" s="12">
        <v>71</v>
      </c>
      <c r="D4" s="27">
        <v>26.62</v>
      </c>
      <c r="E4" s="13">
        <v>2.4328703703703703E-2</v>
      </c>
      <c r="F4" s="27">
        <v>42.61</v>
      </c>
      <c r="G4" s="12">
        <v>79</v>
      </c>
      <c r="H4" s="12">
        <v>0</v>
      </c>
      <c r="I4" s="12">
        <v>1</v>
      </c>
      <c r="J4" s="12">
        <f>IF(I4=1,10,IF(I4=2,8,IF(I4=3,6,IF(I4=4,5,IF(I4=5,4,IF(I4=6,3,IF(I4=7,2,IF(I4=8,1,0))))))))</f>
        <v>10</v>
      </c>
    </row>
    <row r="5" spans="1:10" x14ac:dyDescent="0.25">
      <c r="A5" s="12" t="s">
        <v>20</v>
      </c>
      <c r="B5" s="27">
        <v>26.78</v>
      </c>
      <c r="C5" s="12">
        <v>76</v>
      </c>
      <c r="D5" s="27">
        <v>27.35</v>
      </c>
      <c r="E5" s="13">
        <v>2.4375000000000004E-2</v>
      </c>
      <c r="F5" s="27">
        <v>41.46</v>
      </c>
      <c r="G5" s="12">
        <v>77</v>
      </c>
      <c r="H5" s="12">
        <v>0</v>
      </c>
      <c r="I5" s="12">
        <v>2</v>
      </c>
      <c r="J5" s="12">
        <f t="shared" ref="J5:J13" si="0">IF(I5=1,10,IF(I5=2,8,IF(I5=3,6,IF(I5=4,5,IF(I5=5,4,IF(I5=6,3,IF(I5=7,2,IF(I5=8,1,0))))))))</f>
        <v>8</v>
      </c>
    </row>
    <row r="6" spans="1:10" x14ac:dyDescent="0.25">
      <c r="A6" s="12" t="s">
        <v>21</v>
      </c>
      <c r="B6" s="27">
        <v>26.82</v>
      </c>
      <c r="C6" s="12">
        <v>9</v>
      </c>
      <c r="D6" s="27">
        <v>27.4</v>
      </c>
      <c r="E6" s="13">
        <v>2.4432870370370369E-2</v>
      </c>
      <c r="F6" s="27">
        <v>41.38</v>
      </c>
      <c r="G6" s="12">
        <v>77</v>
      </c>
      <c r="H6" s="12">
        <v>0</v>
      </c>
      <c r="I6" s="12">
        <v>3</v>
      </c>
      <c r="J6" s="12">
        <f t="shared" si="0"/>
        <v>6</v>
      </c>
    </row>
    <row r="7" spans="1:10" x14ac:dyDescent="0.25">
      <c r="A7" s="12" t="s">
        <v>22</v>
      </c>
      <c r="B7" s="27">
        <v>27.04</v>
      </c>
      <c r="C7" s="12">
        <v>30</v>
      </c>
      <c r="D7" s="27">
        <v>27.83</v>
      </c>
      <c r="E7" s="13">
        <v>2.4502314814814814E-2</v>
      </c>
      <c r="F7" s="27">
        <v>40.75</v>
      </c>
      <c r="G7" s="12">
        <v>76</v>
      </c>
      <c r="H7" s="12">
        <v>0</v>
      </c>
      <c r="I7" s="12">
        <v>4</v>
      </c>
      <c r="J7" s="12">
        <f t="shared" si="0"/>
        <v>5</v>
      </c>
    </row>
    <row r="8" spans="1:10" x14ac:dyDescent="0.25">
      <c r="A8" s="12" t="s">
        <v>23</v>
      </c>
      <c r="B8" s="27">
        <v>27.19</v>
      </c>
      <c r="C8" s="12">
        <v>6</v>
      </c>
      <c r="D8" s="27">
        <v>27.87</v>
      </c>
      <c r="E8" s="13">
        <v>2.4525462962962968E-2</v>
      </c>
      <c r="F8" s="27">
        <v>40.68</v>
      </c>
      <c r="G8" s="12">
        <v>76</v>
      </c>
      <c r="H8" s="12">
        <v>0</v>
      </c>
      <c r="I8" s="12">
        <v>5</v>
      </c>
      <c r="J8" s="12">
        <f t="shared" si="0"/>
        <v>4</v>
      </c>
    </row>
    <row r="9" spans="1:10" x14ac:dyDescent="0.25">
      <c r="A9" s="12" t="s">
        <v>24</v>
      </c>
      <c r="B9" s="27">
        <v>27.74</v>
      </c>
      <c r="C9" s="12">
        <v>15</v>
      </c>
      <c r="D9" s="27">
        <v>28.66</v>
      </c>
      <c r="E9" s="13">
        <v>2.4571759259259262E-2</v>
      </c>
      <c r="F9" s="27">
        <v>39.57</v>
      </c>
      <c r="G9" s="12">
        <v>74</v>
      </c>
      <c r="H9" s="12">
        <v>0</v>
      </c>
      <c r="I9" s="12">
        <v>6</v>
      </c>
      <c r="J9" s="12">
        <f t="shared" si="0"/>
        <v>3</v>
      </c>
    </row>
    <row r="10" spans="1:10" x14ac:dyDescent="0.25">
      <c r="A10" s="12" t="s">
        <v>25</v>
      </c>
      <c r="B10" s="12">
        <v>27.97</v>
      </c>
      <c r="C10" s="12"/>
      <c r="D10" s="27">
        <v>29.58</v>
      </c>
      <c r="E10" s="13">
        <v>2.4340277777777777E-2</v>
      </c>
      <c r="F10" s="27">
        <v>38.33</v>
      </c>
      <c r="G10" s="12">
        <v>71</v>
      </c>
      <c r="H10" s="12">
        <v>0</v>
      </c>
      <c r="I10" s="12">
        <v>7</v>
      </c>
      <c r="J10" s="12">
        <f t="shared" si="0"/>
        <v>2</v>
      </c>
    </row>
    <row r="11" spans="1:10" x14ac:dyDescent="0.25">
      <c r="A11" s="12" t="s">
        <v>26</v>
      </c>
      <c r="B11" s="12"/>
      <c r="C11" s="12"/>
      <c r="D11" s="12"/>
      <c r="E11" s="12"/>
      <c r="F11" s="27"/>
      <c r="G11" s="12"/>
      <c r="H11" s="12"/>
      <c r="I11" s="12"/>
      <c r="J11" s="12">
        <f t="shared" si="0"/>
        <v>0</v>
      </c>
    </row>
    <row r="12" spans="1:10" x14ac:dyDescent="0.25">
      <c r="A12" s="12" t="s">
        <v>27</v>
      </c>
      <c r="B12" s="12"/>
      <c r="C12" s="12"/>
      <c r="D12" s="12"/>
      <c r="E12" s="12"/>
      <c r="F12" s="27"/>
      <c r="G12" s="12"/>
      <c r="H12" s="12"/>
      <c r="I12" s="12"/>
      <c r="J12" s="12">
        <f t="shared" si="0"/>
        <v>0</v>
      </c>
    </row>
    <row r="13" spans="1:10" x14ac:dyDescent="0.25">
      <c r="A13" s="12" t="s">
        <v>28</v>
      </c>
      <c r="B13" s="12"/>
      <c r="C13" s="12"/>
      <c r="D13" s="12"/>
      <c r="E13" s="12"/>
      <c r="F13" s="27"/>
      <c r="G13" s="12"/>
      <c r="H13" s="12"/>
      <c r="I13" s="12"/>
      <c r="J13" s="12">
        <f t="shared" si="0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3"/>
  <sheetViews>
    <sheetView zoomScaleNormal="100" workbookViewId="0">
      <selection activeCell="J5" sqref="J5"/>
    </sheetView>
  </sheetViews>
  <sheetFormatPr baseColWidth="10" defaultRowHeight="15" x14ac:dyDescent="0.25"/>
  <cols>
    <col min="1" max="1" width="20" customWidth="1"/>
    <col min="2" max="2" width="11.140625" bestFit="1" customWidth="1"/>
    <col min="3" max="3" width="11.140625" customWidth="1"/>
    <col min="4" max="4" width="11.140625" bestFit="1" customWidth="1"/>
    <col min="5" max="5" width="9.28515625" customWidth="1"/>
    <col min="6" max="6" width="14.28515625" customWidth="1"/>
    <col min="7" max="7" width="7.85546875" bestFit="1" customWidth="1"/>
    <col min="8" max="8" width="13.5703125" bestFit="1" customWidth="1"/>
  </cols>
  <sheetData>
    <row r="1" spans="1:11" x14ac:dyDescent="0.25">
      <c r="A1" t="s">
        <v>0</v>
      </c>
      <c r="B1" s="2">
        <v>42154</v>
      </c>
      <c r="D1" s="2"/>
    </row>
    <row r="3" spans="1:11" ht="45" x14ac:dyDescent="0.25">
      <c r="A3" t="s">
        <v>1</v>
      </c>
      <c r="B3" s="1" t="s">
        <v>2</v>
      </c>
      <c r="C3" s="1" t="s">
        <v>9</v>
      </c>
      <c r="D3" s="1" t="s">
        <v>3</v>
      </c>
      <c r="E3" s="1" t="s">
        <v>4</v>
      </c>
      <c r="F3" s="1" t="s">
        <v>5</v>
      </c>
      <c r="G3" s="1" t="s">
        <v>8</v>
      </c>
      <c r="H3" s="1" t="s">
        <v>11</v>
      </c>
      <c r="I3" s="1" t="s">
        <v>6</v>
      </c>
      <c r="J3" s="1" t="s">
        <v>7</v>
      </c>
    </row>
    <row r="4" spans="1:11" x14ac:dyDescent="0.25">
      <c r="A4" s="12" t="s">
        <v>19</v>
      </c>
      <c r="B4" s="12">
        <v>26.98</v>
      </c>
      <c r="C4" s="12">
        <v>63</v>
      </c>
      <c r="D4" s="12">
        <v>27.28</v>
      </c>
      <c r="E4" s="13">
        <v>1.6666666666666667</v>
      </c>
      <c r="F4" s="27">
        <v>41.57</v>
      </c>
      <c r="G4" s="12">
        <v>88</v>
      </c>
      <c r="H4" s="12">
        <v>30</v>
      </c>
      <c r="I4" s="12">
        <v>1</v>
      </c>
      <c r="J4" s="12">
        <f>IF(I4=1,10,IF(I4=2,8,IF(I4=3,6,IF(I4=4,5,IF(I4=5,4,IF(I4=6,3,IF(I4=7,2,IF(I4=8,1,0))))))))</f>
        <v>10</v>
      </c>
      <c r="K4" s="30"/>
    </row>
    <row r="5" spans="1:11" x14ac:dyDescent="0.25">
      <c r="A5" s="12" t="s">
        <v>20</v>
      </c>
      <c r="B5" s="27">
        <v>27.49</v>
      </c>
      <c r="C5" s="12">
        <v>5</v>
      </c>
      <c r="D5" s="12">
        <v>28.05</v>
      </c>
      <c r="E5" s="13">
        <v>1.6756944444444446</v>
      </c>
      <c r="F5" s="27">
        <v>40.43</v>
      </c>
      <c r="G5" s="12">
        <v>86</v>
      </c>
      <c r="H5" s="12">
        <v>20</v>
      </c>
      <c r="I5" s="12">
        <v>3</v>
      </c>
      <c r="J5" s="12">
        <f t="shared" ref="J5:J13" si="0">IF(I5=1,10,IF(I5=2,8,IF(I5=3,6,IF(I5=4,5,IF(I5=5,4,IF(I5=6,3,IF(I5=7,2,IF(I5=8,1,0))))))))</f>
        <v>6</v>
      </c>
    </row>
    <row r="6" spans="1:11" x14ac:dyDescent="0.25">
      <c r="A6" s="29" t="s">
        <v>21</v>
      </c>
      <c r="B6" s="12">
        <v>26.94</v>
      </c>
      <c r="C6" s="12">
        <v>62</v>
      </c>
      <c r="D6" s="12">
        <v>27.4</v>
      </c>
      <c r="E6" s="13">
        <v>1.6756944444444446</v>
      </c>
      <c r="F6" s="27">
        <v>41.39</v>
      </c>
      <c r="G6" s="12">
        <v>88</v>
      </c>
      <c r="H6" s="12">
        <v>10</v>
      </c>
      <c r="I6" s="12">
        <v>2</v>
      </c>
      <c r="J6" s="12">
        <f t="shared" si="0"/>
        <v>8</v>
      </c>
    </row>
    <row r="7" spans="1:11" x14ac:dyDescent="0.25">
      <c r="A7" s="12" t="s">
        <v>22</v>
      </c>
      <c r="B7" s="12">
        <v>27.12</v>
      </c>
      <c r="C7" s="12">
        <v>18</v>
      </c>
      <c r="D7" s="12">
        <v>28.05</v>
      </c>
      <c r="E7" s="13">
        <v>1.6756944444444446</v>
      </c>
      <c r="F7" s="27">
        <v>40.42</v>
      </c>
      <c r="G7" s="12">
        <v>86</v>
      </c>
      <c r="H7" s="12"/>
      <c r="I7" s="12">
        <v>4</v>
      </c>
      <c r="J7" s="12">
        <f t="shared" si="0"/>
        <v>5</v>
      </c>
    </row>
    <row r="8" spans="1:11" x14ac:dyDescent="0.25">
      <c r="A8" s="12" t="s">
        <v>23</v>
      </c>
      <c r="B8" s="12">
        <v>27.29</v>
      </c>
      <c r="C8" s="12">
        <v>46</v>
      </c>
      <c r="D8" s="12">
        <v>28.06</v>
      </c>
      <c r="E8" s="13">
        <v>1.6763888888888889</v>
      </c>
      <c r="F8" s="27">
        <v>40.42</v>
      </c>
      <c r="G8" s="12">
        <v>86</v>
      </c>
      <c r="H8" s="12"/>
      <c r="I8" s="12" t="s">
        <v>31</v>
      </c>
      <c r="J8" s="12">
        <f t="shared" si="0"/>
        <v>0</v>
      </c>
      <c r="K8" s="30"/>
    </row>
    <row r="9" spans="1:11" x14ac:dyDescent="0.25">
      <c r="A9" s="12" t="s">
        <v>24</v>
      </c>
      <c r="B9" s="12">
        <v>27.68</v>
      </c>
      <c r="C9" s="12">
        <v>8</v>
      </c>
      <c r="D9" s="12">
        <v>28.59</v>
      </c>
      <c r="E9" s="13">
        <v>1.66875</v>
      </c>
      <c r="F9" s="27">
        <v>39.67</v>
      </c>
      <c r="G9" s="12">
        <v>84</v>
      </c>
      <c r="H9" s="12"/>
      <c r="I9" s="12">
        <v>7</v>
      </c>
      <c r="J9" s="12">
        <f t="shared" si="0"/>
        <v>2</v>
      </c>
    </row>
    <row r="10" spans="1:11" x14ac:dyDescent="0.25">
      <c r="A10" s="12" t="s">
        <v>25</v>
      </c>
      <c r="B10" s="12">
        <v>27.81</v>
      </c>
      <c r="C10" s="12">
        <v>7</v>
      </c>
      <c r="D10" s="12">
        <v>28.74</v>
      </c>
      <c r="E10" s="13">
        <v>1.6791666666666665</v>
      </c>
      <c r="F10" s="27">
        <v>39.46</v>
      </c>
      <c r="G10" s="12">
        <v>84</v>
      </c>
      <c r="H10" s="12"/>
      <c r="I10" s="12">
        <v>-9</v>
      </c>
      <c r="J10" s="12">
        <f t="shared" si="0"/>
        <v>0</v>
      </c>
    </row>
    <row r="11" spans="1:11" x14ac:dyDescent="0.25">
      <c r="A11" s="12" t="s">
        <v>26</v>
      </c>
      <c r="B11" s="12">
        <v>27.92</v>
      </c>
      <c r="C11" s="12">
        <v>21</v>
      </c>
      <c r="D11" s="12">
        <v>29.53</v>
      </c>
      <c r="E11" s="13">
        <v>1.6013888888888888</v>
      </c>
      <c r="F11" s="27">
        <v>38.4</v>
      </c>
      <c r="G11" s="12">
        <v>78</v>
      </c>
      <c r="H11" s="12"/>
      <c r="I11" s="12">
        <v>10</v>
      </c>
      <c r="J11" s="12">
        <f t="shared" si="0"/>
        <v>0</v>
      </c>
    </row>
    <row r="12" spans="1:11" x14ac:dyDescent="0.25">
      <c r="A12" s="12" t="s">
        <v>27</v>
      </c>
      <c r="B12" s="12">
        <v>27.6</v>
      </c>
      <c r="C12" s="12">
        <v>69</v>
      </c>
      <c r="D12" s="12"/>
      <c r="E12" s="13">
        <v>1.6743055555555555</v>
      </c>
      <c r="F12" s="27">
        <v>39.56</v>
      </c>
      <c r="G12" s="12">
        <v>84</v>
      </c>
      <c r="H12" s="12"/>
      <c r="I12" s="12">
        <v>8</v>
      </c>
      <c r="J12" s="12">
        <f t="shared" si="0"/>
        <v>1</v>
      </c>
    </row>
    <row r="13" spans="1:11" x14ac:dyDescent="0.25">
      <c r="A13" s="12" t="s">
        <v>28</v>
      </c>
      <c r="B13" s="12">
        <v>27.32</v>
      </c>
      <c r="C13" s="12">
        <v>23</v>
      </c>
      <c r="D13" s="12">
        <v>28.58</v>
      </c>
      <c r="E13" s="13">
        <v>1.6881944444444443</v>
      </c>
      <c r="F13" s="27">
        <v>39.68</v>
      </c>
      <c r="G13" s="12">
        <v>85</v>
      </c>
      <c r="H13" s="12"/>
      <c r="I13" s="12">
        <v>6</v>
      </c>
      <c r="J13" s="12">
        <f t="shared" si="0"/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workbookViewId="0">
      <selection activeCell="J9" sqref="J9"/>
    </sheetView>
  </sheetViews>
  <sheetFormatPr baseColWidth="10" defaultRowHeight="15" x14ac:dyDescent="0.25"/>
  <cols>
    <col min="1" max="1" width="20" customWidth="1"/>
    <col min="2" max="2" width="11.140625" bestFit="1" customWidth="1"/>
    <col min="3" max="3" width="11.140625" customWidth="1"/>
    <col min="4" max="4" width="11.140625" bestFit="1" customWidth="1"/>
    <col min="5" max="5" width="8.42578125" bestFit="1" customWidth="1"/>
    <col min="6" max="6" width="16.5703125" customWidth="1"/>
    <col min="7" max="7" width="7.85546875" bestFit="1" customWidth="1"/>
    <col min="8" max="8" width="13.5703125" bestFit="1" customWidth="1"/>
  </cols>
  <sheetData>
    <row r="1" spans="1:10" x14ac:dyDescent="0.25">
      <c r="A1" t="s">
        <v>0</v>
      </c>
      <c r="B1" s="2">
        <v>42175</v>
      </c>
      <c r="D1" s="2"/>
    </row>
    <row r="3" spans="1:10" ht="30" x14ac:dyDescent="0.25">
      <c r="A3" s="12" t="s">
        <v>1</v>
      </c>
      <c r="B3" s="26" t="s">
        <v>2</v>
      </c>
      <c r="C3" s="26" t="s">
        <v>9</v>
      </c>
      <c r="D3" s="26" t="s">
        <v>3</v>
      </c>
      <c r="E3" s="26" t="s">
        <v>4</v>
      </c>
      <c r="F3" s="26" t="s">
        <v>5</v>
      </c>
      <c r="G3" s="26" t="s">
        <v>8</v>
      </c>
      <c r="H3" s="26" t="s">
        <v>11</v>
      </c>
      <c r="I3" s="26" t="s">
        <v>6</v>
      </c>
      <c r="J3" s="26" t="s">
        <v>7</v>
      </c>
    </row>
    <row r="4" spans="1:10" x14ac:dyDescent="0.25">
      <c r="A4" s="12" t="s">
        <v>19</v>
      </c>
      <c r="B4" s="27">
        <v>27.07</v>
      </c>
      <c r="C4" s="12">
        <v>33</v>
      </c>
      <c r="D4" s="31">
        <v>28</v>
      </c>
      <c r="E4" s="13">
        <v>2.1064814814814814E-2</v>
      </c>
      <c r="F4" s="12">
        <v>40.5</v>
      </c>
      <c r="G4" s="12">
        <v>65</v>
      </c>
      <c r="H4" s="12">
        <v>30</v>
      </c>
      <c r="I4" s="12">
        <v>1</v>
      </c>
      <c r="J4" s="12">
        <f>IF(I4=1,10,IF(I4=2,8,IF(I4=3,6,IF(I4=4,5,IF(I4=5,4,IF(I4=6,3,IF(I4=7,2,IF(I4=8,1,0))))))))</f>
        <v>10</v>
      </c>
    </row>
    <row r="5" spans="1:10" x14ac:dyDescent="0.25">
      <c r="A5" s="12" t="s">
        <v>20</v>
      </c>
      <c r="B5" s="27">
        <v>27.16</v>
      </c>
      <c r="C5" s="12">
        <v>55</v>
      </c>
      <c r="D5" s="31">
        <v>28.1</v>
      </c>
      <c r="E5" s="13">
        <v>2.1157407407407406E-2</v>
      </c>
      <c r="F5" s="12">
        <v>40.35</v>
      </c>
      <c r="G5" s="12">
        <v>65</v>
      </c>
      <c r="H5" s="12">
        <v>20</v>
      </c>
      <c r="I5" s="12">
        <v>4</v>
      </c>
      <c r="J5" s="12">
        <f t="shared" ref="J5:J13" si="0">IF(I5=1,10,IF(I5=2,8,IF(I5=3,6,IF(I5=4,5,IF(I5=5,4,IF(I5=6,3,IF(I5=7,2,IF(I5=8,1,0))))))))</f>
        <v>5</v>
      </c>
    </row>
    <row r="6" spans="1:10" x14ac:dyDescent="0.25">
      <c r="A6" s="12" t="s">
        <v>21</v>
      </c>
      <c r="B6" s="27">
        <v>27.24</v>
      </c>
      <c r="C6" s="12">
        <v>24</v>
      </c>
      <c r="D6" s="31">
        <v>28.1</v>
      </c>
      <c r="E6" s="13">
        <v>2.1157407407407406E-2</v>
      </c>
      <c r="F6" s="12">
        <v>40.630000000000003</v>
      </c>
      <c r="G6" s="12">
        <v>65</v>
      </c>
      <c r="H6" s="12">
        <v>20</v>
      </c>
      <c r="I6" s="12">
        <v>-5</v>
      </c>
      <c r="J6" s="12">
        <f t="shared" si="0"/>
        <v>0</v>
      </c>
    </row>
    <row r="7" spans="1:10" x14ac:dyDescent="0.25">
      <c r="A7" s="12" t="s">
        <v>22</v>
      </c>
      <c r="B7" s="27">
        <v>27.04</v>
      </c>
      <c r="C7" s="12">
        <v>45</v>
      </c>
      <c r="D7" s="31">
        <v>28.02</v>
      </c>
      <c r="E7" s="13">
        <v>2.1087962962962961E-2</v>
      </c>
      <c r="F7" s="12">
        <v>40.47</v>
      </c>
      <c r="G7" s="12">
        <v>65</v>
      </c>
      <c r="H7" s="12"/>
      <c r="I7" s="12">
        <v>2</v>
      </c>
      <c r="J7" s="12">
        <f t="shared" si="0"/>
        <v>8</v>
      </c>
    </row>
    <row r="8" spans="1:10" x14ac:dyDescent="0.25">
      <c r="A8" s="12" t="s">
        <v>23</v>
      </c>
      <c r="B8" s="27">
        <v>26.89</v>
      </c>
      <c r="C8" s="12">
        <v>19</v>
      </c>
      <c r="D8" s="31">
        <v>28.02</v>
      </c>
      <c r="E8" s="13">
        <v>2.1087962962962961E-2</v>
      </c>
      <c r="F8" s="12">
        <v>40.47</v>
      </c>
      <c r="G8" s="12">
        <v>65</v>
      </c>
      <c r="H8" s="12"/>
      <c r="I8" s="12">
        <v>3</v>
      </c>
      <c r="J8" s="12">
        <f t="shared" si="0"/>
        <v>6</v>
      </c>
    </row>
    <row r="9" spans="1:10" x14ac:dyDescent="0.25">
      <c r="A9" s="12" t="s">
        <v>24</v>
      </c>
      <c r="B9" s="27">
        <v>27.81</v>
      </c>
      <c r="C9" s="12">
        <v>42</v>
      </c>
      <c r="D9" s="31">
        <v>28.93</v>
      </c>
      <c r="E9" s="13">
        <v>2.1122685185185185E-2</v>
      </c>
      <c r="F9" s="12">
        <v>39.25</v>
      </c>
      <c r="G9" s="12">
        <v>63</v>
      </c>
      <c r="H9" s="12"/>
      <c r="I9" s="12">
        <v>7</v>
      </c>
      <c r="J9" s="12">
        <f t="shared" si="0"/>
        <v>2</v>
      </c>
    </row>
    <row r="10" spans="1:10" x14ac:dyDescent="0.25">
      <c r="A10" s="12" t="s">
        <v>25</v>
      </c>
      <c r="B10" s="27">
        <v>27.78</v>
      </c>
      <c r="C10" s="12">
        <v>35</v>
      </c>
      <c r="D10" s="31">
        <v>29.16</v>
      </c>
      <c r="E10" s="13">
        <v>2.1296296296296299E-2</v>
      </c>
      <c r="F10" s="12">
        <v>38.880000000000003</v>
      </c>
      <c r="G10" s="12">
        <v>63</v>
      </c>
      <c r="H10" s="12"/>
      <c r="I10" s="12">
        <v>8</v>
      </c>
      <c r="J10" s="12">
        <f t="shared" si="0"/>
        <v>1</v>
      </c>
    </row>
    <row r="11" spans="1:10" x14ac:dyDescent="0.25">
      <c r="A11" s="12" t="s">
        <v>26</v>
      </c>
      <c r="B11" s="27"/>
      <c r="C11" s="12"/>
      <c r="D11" s="31"/>
      <c r="E11" s="13"/>
      <c r="F11" s="12"/>
      <c r="G11" s="12"/>
      <c r="H11" s="12"/>
      <c r="I11" s="12"/>
      <c r="J11" s="12">
        <f t="shared" si="0"/>
        <v>0</v>
      </c>
    </row>
    <row r="12" spans="1:10" x14ac:dyDescent="0.25">
      <c r="A12" s="12" t="s">
        <v>27</v>
      </c>
      <c r="B12" s="27"/>
      <c r="C12" s="12"/>
      <c r="D12" s="31"/>
      <c r="E12" s="13"/>
      <c r="F12" s="12"/>
      <c r="G12" s="12"/>
      <c r="H12" s="12"/>
      <c r="I12" s="12"/>
      <c r="J12" s="12">
        <f t="shared" si="0"/>
        <v>0</v>
      </c>
    </row>
    <row r="13" spans="1:10" x14ac:dyDescent="0.25">
      <c r="A13" s="12" t="s">
        <v>28</v>
      </c>
      <c r="B13" s="27">
        <v>27.45</v>
      </c>
      <c r="C13" s="12">
        <v>64</v>
      </c>
      <c r="D13" s="31">
        <v>28.5</v>
      </c>
      <c r="E13" s="13">
        <v>2.1134259259259259E-2</v>
      </c>
      <c r="F13" s="12">
        <v>39.79</v>
      </c>
      <c r="G13" s="12">
        <v>64</v>
      </c>
      <c r="H13" s="12"/>
      <c r="I13" s="12">
        <v>6</v>
      </c>
      <c r="J13" s="12">
        <f t="shared" si="0"/>
        <v>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13"/>
  <sheetViews>
    <sheetView workbookViewId="0">
      <selection activeCell="J10" sqref="J10"/>
    </sheetView>
  </sheetViews>
  <sheetFormatPr baseColWidth="10" defaultRowHeight="15" x14ac:dyDescent="0.25"/>
  <cols>
    <col min="1" max="1" width="20" customWidth="1"/>
    <col min="2" max="2" width="11.140625" bestFit="1" customWidth="1"/>
    <col min="3" max="3" width="11.140625" customWidth="1"/>
    <col min="4" max="4" width="11.140625" bestFit="1" customWidth="1"/>
    <col min="5" max="5" width="8.42578125" bestFit="1" customWidth="1"/>
    <col min="6" max="6" width="16.5703125" customWidth="1"/>
    <col min="7" max="7" width="7.85546875" bestFit="1" customWidth="1"/>
    <col min="8" max="8" width="13.5703125" bestFit="1" customWidth="1"/>
  </cols>
  <sheetData>
    <row r="1" spans="1:10" x14ac:dyDescent="0.25">
      <c r="A1" t="s">
        <v>0</v>
      </c>
      <c r="B1" s="2">
        <v>42273</v>
      </c>
      <c r="D1" s="2"/>
    </row>
    <row r="3" spans="1:10" ht="30" x14ac:dyDescent="0.25">
      <c r="A3" s="12" t="s">
        <v>1</v>
      </c>
      <c r="B3" s="26" t="s">
        <v>2</v>
      </c>
      <c r="C3" s="26" t="s">
        <v>9</v>
      </c>
      <c r="D3" s="26" t="s">
        <v>3</v>
      </c>
      <c r="E3" s="26" t="s">
        <v>4</v>
      </c>
      <c r="F3" s="26" t="s">
        <v>5</v>
      </c>
      <c r="G3" s="26" t="s">
        <v>8</v>
      </c>
      <c r="H3" s="26" t="s">
        <v>11</v>
      </c>
      <c r="I3" s="26" t="s">
        <v>6</v>
      </c>
      <c r="J3" s="26" t="s">
        <v>7</v>
      </c>
    </row>
    <row r="4" spans="1:10" x14ac:dyDescent="0.25">
      <c r="A4" s="12" t="s">
        <v>19</v>
      </c>
      <c r="B4" s="12">
        <v>26.99</v>
      </c>
      <c r="C4" s="12">
        <v>60</v>
      </c>
      <c r="D4" s="12">
        <v>27.25</v>
      </c>
      <c r="E4" s="28">
        <v>2.4606481481481479E-2</v>
      </c>
      <c r="F4" s="12">
        <v>41.61</v>
      </c>
      <c r="G4" s="12">
        <v>78</v>
      </c>
      <c r="H4" s="12">
        <v>30</v>
      </c>
      <c r="I4" s="12">
        <v>1</v>
      </c>
      <c r="J4" s="12">
        <f>IF(I4=1,10,IF(I4=2,8,IF(I4=3,6,IF(I4=4,5,IF(I4=5,4,IF(I4=6,3,IF(I4=7,2,IF(I4=8,1,0))))))))</f>
        <v>10</v>
      </c>
    </row>
    <row r="5" spans="1:10" x14ac:dyDescent="0.25">
      <c r="A5" s="12" t="s">
        <v>20</v>
      </c>
      <c r="B5" s="27">
        <v>27.15</v>
      </c>
      <c r="C5" s="12">
        <v>51</v>
      </c>
      <c r="D5" s="12">
        <v>27.55</v>
      </c>
      <c r="E5" s="28">
        <v>2.4872685185185189E-2</v>
      </c>
      <c r="F5" s="12">
        <v>41.16</v>
      </c>
      <c r="G5" s="12">
        <v>78</v>
      </c>
      <c r="H5" s="12">
        <v>20</v>
      </c>
      <c r="I5" s="12">
        <v>2</v>
      </c>
      <c r="J5" s="12">
        <f t="shared" ref="J5:J13" si="0">IF(I5=1,10,IF(I5=2,8,IF(I5=3,6,IF(I5=4,5,IF(I5=5,4,IF(I5=6,3,IF(I5=7,2,IF(I5=8,1,0))))))))</f>
        <v>8</v>
      </c>
    </row>
    <row r="6" spans="1:10" x14ac:dyDescent="0.25">
      <c r="A6" s="12" t="s">
        <v>21</v>
      </c>
      <c r="B6" s="12">
        <v>27.09</v>
      </c>
      <c r="C6" s="12">
        <v>37</v>
      </c>
      <c r="D6" s="12">
        <v>27.54</v>
      </c>
      <c r="E6" s="33">
        <v>2.4884259259259259E-2</v>
      </c>
      <c r="F6" s="12">
        <v>41.18</v>
      </c>
      <c r="G6" s="12">
        <v>78</v>
      </c>
      <c r="H6" s="12">
        <v>10</v>
      </c>
      <c r="I6" s="12">
        <v>3</v>
      </c>
      <c r="J6" s="12">
        <f t="shared" si="0"/>
        <v>6</v>
      </c>
    </row>
    <row r="7" spans="1:10" x14ac:dyDescent="0.25">
      <c r="A7" s="12" t="s">
        <v>22</v>
      </c>
      <c r="B7" s="12"/>
      <c r="C7" s="12"/>
      <c r="D7" s="12"/>
      <c r="E7" s="28"/>
      <c r="F7" s="12"/>
      <c r="G7" s="12"/>
      <c r="H7" s="12">
        <v>10</v>
      </c>
      <c r="I7" s="12"/>
      <c r="J7" s="12">
        <f t="shared" si="0"/>
        <v>0</v>
      </c>
    </row>
    <row r="8" spans="1:10" x14ac:dyDescent="0.25">
      <c r="A8" s="12" t="s">
        <v>23</v>
      </c>
      <c r="B8" s="12">
        <v>27.37</v>
      </c>
      <c r="C8" s="12">
        <v>22</v>
      </c>
      <c r="D8" s="12">
        <v>27.79</v>
      </c>
      <c r="E8" s="28">
        <v>2.479166666666667E-2</v>
      </c>
      <c r="F8" s="12">
        <v>40.81</v>
      </c>
      <c r="G8" s="12">
        <v>77</v>
      </c>
      <c r="H8" s="12"/>
      <c r="I8" s="12">
        <v>4</v>
      </c>
      <c r="J8" s="12">
        <f t="shared" si="0"/>
        <v>5</v>
      </c>
    </row>
    <row r="9" spans="1:10" x14ac:dyDescent="0.25">
      <c r="A9" s="12" t="s">
        <v>24</v>
      </c>
      <c r="B9" s="12">
        <v>27.72</v>
      </c>
      <c r="C9" s="12">
        <v>24</v>
      </c>
      <c r="D9" s="12">
        <v>28.22</v>
      </c>
      <c r="E9" s="28">
        <v>2.4861111111111108E-2</v>
      </c>
      <c r="F9" s="12">
        <v>40.18</v>
      </c>
      <c r="G9" s="12">
        <v>76</v>
      </c>
      <c r="H9" s="12"/>
      <c r="I9" s="12">
        <v>5</v>
      </c>
      <c r="J9" s="12">
        <f t="shared" si="0"/>
        <v>4</v>
      </c>
    </row>
    <row r="10" spans="1:10" x14ac:dyDescent="0.25">
      <c r="A10" s="12" t="s">
        <v>25</v>
      </c>
      <c r="B10" s="12">
        <v>27.86</v>
      </c>
      <c r="C10" s="12">
        <v>64</v>
      </c>
      <c r="D10" s="12">
        <v>28.77</v>
      </c>
      <c r="E10" s="28">
        <v>2.4652777777777777E-2</v>
      </c>
      <c r="F10" s="12">
        <v>39.409999999999997</v>
      </c>
      <c r="G10" s="12">
        <v>74</v>
      </c>
      <c r="H10" s="12"/>
      <c r="I10" s="12">
        <v>7</v>
      </c>
      <c r="J10" s="12">
        <f t="shared" si="0"/>
        <v>2</v>
      </c>
    </row>
    <row r="11" spans="1:10" x14ac:dyDescent="0.25">
      <c r="A11" s="12" t="s">
        <v>26</v>
      </c>
      <c r="B11" s="12"/>
      <c r="C11" s="12"/>
      <c r="D11" s="12"/>
      <c r="E11" s="12"/>
      <c r="F11" s="12"/>
      <c r="G11" s="12"/>
      <c r="H11" s="12"/>
      <c r="I11" s="12"/>
      <c r="J11" s="12">
        <f t="shared" si="0"/>
        <v>0</v>
      </c>
    </row>
    <row r="12" spans="1:10" x14ac:dyDescent="0.25">
      <c r="A12" s="12" t="s">
        <v>27</v>
      </c>
      <c r="B12" s="12">
        <v>27.72</v>
      </c>
      <c r="C12" s="12">
        <v>54</v>
      </c>
      <c r="D12" s="12">
        <v>28.57</v>
      </c>
      <c r="E12" s="33">
        <v>2.4826388888888887E-2</v>
      </c>
      <c r="F12" s="12">
        <v>39.700000000000003</v>
      </c>
      <c r="G12" s="12">
        <v>75</v>
      </c>
      <c r="H12" s="12"/>
      <c r="I12" s="12">
        <v>6</v>
      </c>
      <c r="J12" s="12">
        <f t="shared" si="0"/>
        <v>3</v>
      </c>
    </row>
    <row r="13" spans="1:10" x14ac:dyDescent="0.25">
      <c r="A13" s="12" t="s">
        <v>28</v>
      </c>
      <c r="B13" s="12"/>
      <c r="C13" s="12"/>
      <c r="D13" s="12"/>
      <c r="E13" s="12"/>
      <c r="F13" s="12"/>
      <c r="G13" s="12"/>
      <c r="H13" s="12"/>
      <c r="I13" s="12"/>
      <c r="J13" s="12">
        <f t="shared" si="0"/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14"/>
  <sheetViews>
    <sheetView workbookViewId="0">
      <selection activeCell="J4" sqref="J4"/>
    </sheetView>
  </sheetViews>
  <sheetFormatPr baseColWidth="10" defaultRowHeight="15" x14ac:dyDescent="0.25"/>
  <cols>
    <col min="1" max="1" width="20" customWidth="1"/>
    <col min="2" max="2" width="11.140625" bestFit="1" customWidth="1"/>
    <col min="3" max="3" width="11.140625" customWidth="1"/>
    <col min="4" max="4" width="11.140625" bestFit="1" customWidth="1"/>
    <col min="5" max="5" width="8.42578125" bestFit="1" customWidth="1"/>
    <col min="6" max="6" width="16.5703125" customWidth="1"/>
    <col min="7" max="7" width="7.85546875" bestFit="1" customWidth="1"/>
    <col min="8" max="8" width="13.5703125" bestFit="1" customWidth="1"/>
  </cols>
  <sheetData>
    <row r="1" spans="1:10" x14ac:dyDescent="0.25">
      <c r="A1" t="s">
        <v>0</v>
      </c>
      <c r="B1" s="2">
        <v>42301</v>
      </c>
      <c r="D1" s="2"/>
    </row>
    <row r="3" spans="1:10" ht="30" x14ac:dyDescent="0.25">
      <c r="A3" t="s">
        <v>1</v>
      </c>
      <c r="B3" s="1" t="s">
        <v>2</v>
      </c>
      <c r="C3" s="1" t="s">
        <v>9</v>
      </c>
      <c r="D3" s="1" t="s">
        <v>3</v>
      </c>
      <c r="E3" s="1" t="s">
        <v>4</v>
      </c>
      <c r="F3" s="1" t="s">
        <v>5</v>
      </c>
      <c r="G3" s="1" t="s">
        <v>8</v>
      </c>
      <c r="H3" s="1" t="s">
        <v>11</v>
      </c>
      <c r="I3" s="1" t="s">
        <v>6</v>
      </c>
      <c r="J3" s="1" t="s">
        <v>7</v>
      </c>
    </row>
    <row r="4" spans="1:10" x14ac:dyDescent="0.25">
      <c r="A4" s="12" t="s">
        <v>19</v>
      </c>
      <c r="B4" s="34">
        <v>27.077999999999999</v>
      </c>
      <c r="C4" s="12">
        <v>55</v>
      </c>
      <c r="D4" s="12">
        <v>27.302</v>
      </c>
      <c r="E4" s="28"/>
      <c r="F4" s="12"/>
      <c r="G4" s="12">
        <v>66</v>
      </c>
      <c r="H4" s="12">
        <v>30</v>
      </c>
      <c r="I4" s="12">
        <v>-1</v>
      </c>
      <c r="J4" s="12">
        <f>IF(I4=1,10,IF(I4=2,8,IF(I4=3,6,IF(I4=4,5,IF(I4=5,4,IF(I4=6,3,IF(I4=7,2,IF(I4=8,1,0))))))))</f>
        <v>0</v>
      </c>
    </row>
    <row r="5" spans="1:10" x14ac:dyDescent="0.25">
      <c r="A5" s="12" t="s">
        <v>20</v>
      </c>
      <c r="B5" s="27"/>
      <c r="C5" s="12"/>
      <c r="D5" s="12"/>
      <c r="E5" s="28"/>
      <c r="F5" s="12"/>
      <c r="G5" s="12"/>
      <c r="H5" s="12">
        <v>20</v>
      </c>
      <c r="I5" s="12"/>
      <c r="J5" s="12">
        <f t="shared" ref="J5:J14" si="0">IF(I5=1,10,IF(I5=2,8,IF(I5=3,6,IF(I5=4,5,IF(I5=5,4,IF(I5=6,3,IF(I5=7,2,IF(I5=8,1,0))))))))</f>
        <v>0</v>
      </c>
    </row>
    <row r="6" spans="1:10" x14ac:dyDescent="0.25">
      <c r="A6" s="12" t="s">
        <v>21</v>
      </c>
      <c r="B6" s="12">
        <v>27.323</v>
      </c>
      <c r="C6" s="12">
        <v>46</v>
      </c>
      <c r="D6" s="12">
        <v>27.61</v>
      </c>
      <c r="E6" s="12"/>
      <c r="F6" s="12"/>
      <c r="G6" s="12">
        <v>66</v>
      </c>
      <c r="H6" s="12">
        <v>10</v>
      </c>
      <c r="I6" s="12">
        <v>4</v>
      </c>
      <c r="J6" s="12">
        <f t="shared" si="0"/>
        <v>5</v>
      </c>
    </row>
    <row r="7" spans="1:10" x14ac:dyDescent="0.25">
      <c r="A7" s="12" t="s">
        <v>22</v>
      </c>
      <c r="B7" s="12">
        <v>27.062999999999999</v>
      </c>
      <c r="C7" s="12">
        <v>49</v>
      </c>
      <c r="D7" s="12">
        <v>27.492000000000001</v>
      </c>
      <c r="E7" s="28"/>
      <c r="F7" s="12"/>
      <c r="G7" s="12">
        <v>66</v>
      </c>
      <c r="H7" s="12"/>
      <c r="I7" s="12">
        <v>3</v>
      </c>
      <c r="J7" s="12">
        <f t="shared" si="0"/>
        <v>6</v>
      </c>
    </row>
    <row r="8" spans="1:10" x14ac:dyDescent="0.25">
      <c r="A8" s="12" t="s">
        <v>23</v>
      </c>
      <c r="B8" s="12">
        <v>27.193999999999999</v>
      </c>
      <c r="C8" s="12">
        <v>60</v>
      </c>
      <c r="D8" s="12">
        <v>27.484000000000002</v>
      </c>
      <c r="E8" s="28"/>
      <c r="F8" s="12"/>
      <c r="G8" s="12">
        <v>66</v>
      </c>
      <c r="H8" s="12"/>
      <c r="I8" s="12">
        <v>2</v>
      </c>
      <c r="J8" s="12">
        <f t="shared" si="0"/>
        <v>8</v>
      </c>
    </row>
    <row r="9" spans="1:10" x14ac:dyDescent="0.25">
      <c r="A9" s="12" t="s">
        <v>24</v>
      </c>
      <c r="B9" s="12">
        <v>27.640999999999998</v>
      </c>
      <c r="C9" s="12">
        <v>50</v>
      </c>
      <c r="D9" s="12">
        <v>28.062999999999999</v>
      </c>
      <c r="E9" s="28"/>
      <c r="F9" s="12"/>
      <c r="G9" s="12">
        <v>64</v>
      </c>
      <c r="H9" s="12"/>
      <c r="I9" s="12">
        <v>-8</v>
      </c>
      <c r="J9" s="12">
        <f t="shared" si="0"/>
        <v>0</v>
      </c>
    </row>
    <row r="10" spans="1:10" x14ac:dyDescent="0.25">
      <c r="A10" s="12" t="s">
        <v>25</v>
      </c>
      <c r="B10" s="12">
        <v>27.440999999999999</v>
      </c>
      <c r="C10" s="12">
        <v>30</v>
      </c>
      <c r="D10" s="12">
        <v>27.881</v>
      </c>
      <c r="E10" s="28"/>
      <c r="F10" s="12"/>
      <c r="G10" s="12">
        <v>65</v>
      </c>
      <c r="H10" s="12"/>
      <c r="I10" s="12">
        <v>5</v>
      </c>
      <c r="J10" s="12">
        <f t="shared" si="0"/>
        <v>4</v>
      </c>
    </row>
    <row r="11" spans="1:10" x14ac:dyDescent="0.25">
      <c r="A11" s="12" t="s">
        <v>26</v>
      </c>
      <c r="B11" s="12">
        <v>28.02</v>
      </c>
      <c r="C11" s="12">
        <v>11</v>
      </c>
      <c r="D11" s="12">
        <v>29.702999999999999</v>
      </c>
      <c r="E11" s="12"/>
      <c r="F11" s="12"/>
      <c r="G11" s="12">
        <v>51</v>
      </c>
      <c r="H11" s="12"/>
      <c r="I11" s="12">
        <v>9</v>
      </c>
      <c r="J11" s="12">
        <f t="shared" si="0"/>
        <v>0</v>
      </c>
    </row>
    <row r="12" spans="1:10" x14ac:dyDescent="0.25">
      <c r="A12" s="12" t="s">
        <v>27</v>
      </c>
      <c r="B12" s="12">
        <v>27.54</v>
      </c>
      <c r="C12" s="12">
        <v>42</v>
      </c>
      <c r="D12" s="12">
        <v>28.038</v>
      </c>
      <c r="E12" s="12"/>
      <c r="F12" s="12"/>
      <c r="G12" s="12">
        <v>65</v>
      </c>
      <c r="H12" s="12"/>
      <c r="I12" s="12">
        <v>6</v>
      </c>
      <c r="J12" s="12">
        <f t="shared" si="0"/>
        <v>3</v>
      </c>
    </row>
    <row r="13" spans="1:10" x14ac:dyDescent="0.25">
      <c r="A13" s="12" t="s">
        <v>28</v>
      </c>
      <c r="B13" s="12">
        <v>27.49</v>
      </c>
      <c r="C13" s="12">
        <v>64</v>
      </c>
      <c r="D13" s="12">
        <v>27.969000000000001</v>
      </c>
      <c r="E13" s="12"/>
      <c r="F13" s="12"/>
      <c r="G13" s="12">
        <v>64</v>
      </c>
      <c r="H13" s="12"/>
      <c r="I13" s="12">
        <v>7</v>
      </c>
      <c r="J13" s="12">
        <f t="shared" si="0"/>
        <v>2</v>
      </c>
    </row>
    <row r="14" spans="1:10" x14ac:dyDescent="0.25">
      <c r="A14" s="30" t="s">
        <v>30</v>
      </c>
      <c r="B14" s="30">
        <v>27.844999999999999</v>
      </c>
      <c r="C14" s="30">
        <v>11</v>
      </c>
      <c r="D14" s="30">
        <v>29.702999999999999</v>
      </c>
      <c r="G14" s="30">
        <v>63</v>
      </c>
      <c r="I14" s="30">
        <v>9</v>
      </c>
      <c r="J14" s="30">
        <f t="shared" si="0"/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3:J14"/>
  <sheetViews>
    <sheetView view="pageLayout" zoomScaleNormal="100" zoomScaleSheetLayoutView="80" workbookViewId="0">
      <selection activeCell="C5" sqref="C5"/>
    </sheetView>
  </sheetViews>
  <sheetFormatPr baseColWidth="10" defaultRowHeight="15" x14ac:dyDescent="0.25"/>
  <cols>
    <col min="4" max="4" width="13.28515625" customWidth="1"/>
    <col min="6" max="6" width="16.140625" customWidth="1"/>
    <col min="8" max="8" width="16.140625" customWidth="1"/>
  </cols>
  <sheetData>
    <row r="3" spans="1:10" ht="0.6" customHeight="1" x14ac:dyDescent="0.25"/>
    <row r="4" spans="1:10" ht="43.15" customHeight="1" thickBot="1" x14ac:dyDescent="0.4">
      <c r="A4" s="35" t="s">
        <v>22</v>
      </c>
      <c r="B4" s="35"/>
      <c r="C4" s="35"/>
    </row>
    <row r="5" spans="1:10" ht="45.75" thickBot="1" x14ac:dyDescent="0.3">
      <c r="A5" s="6"/>
      <c r="B5" s="23" t="s">
        <v>2</v>
      </c>
      <c r="C5" s="24" t="s">
        <v>9</v>
      </c>
      <c r="D5" s="24" t="s">
        <v>3</v>
      </c>
      <c r="E5" s="24" t="s">
        <v>4</v>
      </c>
      <c r="F5" s="24" t="s">
        <v>5</v>
      </c>
      <c r="G5" s="24" t="s">
        <v>8</v>
      </c>
      <c r="H5" s="24" t="s">
        <v>11</v>
      </c>
      <c r="I5" s="24" t="s">
        <v>6</v>
      </c>
      <c r="J5" s="25" t="s">
        <v>7</v>
      </c>
    </row>
    <row r="6" spans="1:10" x14ac:dyDescent="0.25">
      <c r="A6" s="19" t="s">
        <v>13</v>
      </c>
      <c r="B6" s="7">
        <f ca="1">IF(SUMIF('Rennen 1'!$A$4:$J$13,$A$4,'Rennen 1'!$B$4:$B$13)=0,"",SUMIF('Rennen 1'!$A$4:$J$13,$A$4,'Rennen 1'!$B$4:$B$13))</f>
        <v>27.04</v>
      </c>
      <c r="C6" s="8">
        <f ca="1">IF(SUMIF('Rennen 1'!$A$4:$J$13,$A$4,'Rennen 1'!$C$4:$C$13)=0,"",SUMIF('Rennen 1'!$A$4:$J$13,$A$4,'Rennen 1'!$C$4:$C$13))</f>
        <v>30</v>
      </c>
      <c r="D6" s="8">
        <f ca="1">IF(SUMIF('Rennen 1'!$A$4:$J$13,$A$4,'Rennen 1'!$D$4:$D$13)=0,"",SUMIF('Rennen 1'!$A$4:$J$13,$A$4,'Rennen 1'!$D$4:$D$13))</f>
        <v>27.83</v>
      </c>
      <c r="E6" s="9">
        <f ca="1">IF(SUMIF('Rennen 1'!$A$4:$J$13,$A$4,'Rennen 1'!$E$4:$E$13)=0,"",SUMIF('Rennen 1'!$A$4:$J$13,$A$4,'Rennen 1'!$E$4:$E$13))</f>
        <v>2.4502314814814814E-2</v>
      </c>
      <c r="F6" s="8">
        <f ca="1">IF(SUMIF('Rennen 1'!$A$4:$J$13,$A$4,'Rennen 1'!$F$4:$F$13)=0,"",SUMIF('Rennen 1'!$A$4:$J$13,$A$4,'Rennen 1'!$F$4:$F$13))</f>
        <v>40.75</v>
      </c>
      <c r="G6" s="8">
        <f ca="1">IF(SUMIF('Rennen 1'!$A$4:$J$13,$A$4,'Rennen 1'!$G$4:$G$13)=0,"",SUMIF('Rennen 1'!$A$4:$J$13,$A$4,'Rennen 1'!$G$4:$G$13))</f>
        <v>76</v>
      </c>
      <c r="H6" s="8" t="str">
        <f ca="1">IF(SUMIF('Rennen 1'!$A$4:$J$13,$A$4,'Rennen 1'!$H$4:$H$13)=0,"",SUMIF('Rennen 1'!$A$4:$J$13,$A$4,'Rennen 1'!$H$4:$H$13))</f>
        <v/>
      </c>
      <c r="I6" s="8">
        <f ca="1">IF(SUMIF('Rennen 1'!$A$4:$J$13,$A$4,'Rennen 1'!$I$4:$I$13)=0,"",SUMIF('Rennen 1'!$A$4:$J$13,$A$4,'Rennen 1'!$I$4:$I$13))</f>
        <v>4</v>
      </c>
      <c r="J6" s="10">
        <f ca="1">IF(SUMIF('Rennen 1'!$A$4:$J$13,$A$4,'Rennen 1'!$J$4:$J$13)=0,"",SUMIF('Rennen 1'!$A$4:$J$13,$A$4,'Rennen 1'!$J$4:$J$13))</f>
        <v>5</v>
      </c>
    </row>
    <row r="7" spans="1:10" x14ac:dyDescent="0.25">
      <c r="A7" s="20" t="s">
        <v>12</v>
      </c>
      <c r="B7" s="11">
        <f ca="1">IF(SUMIF('Rennen 2'!$A$4:$J$13,$A$4,'Rennen 2'!$B$4:$B$13)=0,"",SUMIF('Rennen 2'!$A$4:$J$13,$A$4,'Rennen 2'!$B$4:$B$13))</f>
        <v>27.12</v>
      </c>
      <c r="C7" s="12">
        <f ca="1">IF(SUMIF('Rennen 2'!$A$4:$J$13,$A$4,'Rennen 2'!$C$4:$C$13)=0,"",SUMIF('Rennen 2'!$A$4:$J$13,$A$4,'Rennen 2'!$C$4:$C$13))</f>
        <v>18</v>
      </c>
      <c r="D7" s="12">
        <f ca="1">IF(SUMIF('Rennen 2'!$A$4:$J$13,$A$4,'Rennen 2'!$D$4:$D$13)=0,"",SUMIF('Rennen 2'!$A$4:$J$13,$A$4,'Rennen 2'!$D$4:$D$13))</f>
        <v>28.05</v>
      </c>
      <c r="E7" s="13">
        <f ca="1">IF(SUMIF('Rennen 2'!$A$4:$J$13,$A$4,'Rennen 2'!$E$4:$E$13)=0,"",SUMIF('Rennen 2'!$A$4:$J$13,$A$4,'Rennen 2'!$E$4:$E$13))</f>
        <v>1.6756944444444446</v>
      </c>
      <c r="F7" s="12">
        <f ca="1">IF(SUMIF('Rennen 2'!$A$4:$J$13,$A$4,'Rennen 2'!$F$4:$F$13)=0,"",SUMIF('Rennen 2'!$A$4:$J$13,$A$4,'Rennen 2'!$F$4:$F$13))</f>
        <v>40.42</v>
      </c>
      <c r="G7" s="12">
        <f ca="1">IF(SUMIF('Rennen 2'!$A$4:$J$13,$A$4,'Rennen 2'!$G$4:$G$13)=0,"",SUMIF('Rennen 2'!$A$4:$J$13,$A$4,'Rennen 2'!$G$4:$G$13))</f>
        <v>86</v>
      </c>
      <c r="H7" s="12" t="str">
        <f ca="1">IF(SUMIF('Rennen 2'!$A$4:$J$13,$A$4,'Rennen 2'!$H$4:$H$13)=0,"",SUMIF('Rennen 2'!$A$4:$J$13,$A$4,'Rennen 2'!$H$4:$H$13))</f>
        <v/>
      </c>
      <c r="I7" s="12">
        <f ca="1">IF(SUMIF('Rennen 2'!$A$4:$J$13,$A$4,'Rennen 2'!$I$4:$I$13)=0,"",SUMIF('Rennen 2'!$A$4:$J$13,$A$4,'Rennen 2'!$I$4:$I$13))</f>
        <v>4</v>
      </c>
      <c r="J7" s="14">
        <f ca="1">IF(SUMIF('Rennen 2'!$A$4:$J$13,$A$4,'Rennen 2'!$J$4:$J$13)=0,"",SUMIF('Rennen 2'!$A$4:$J$13,$A$4,'Rennen 2'!$J$4:$J$13))</f>
        <v>5</v>
      </c>
    </row>
    <row r="8" spans="1:10" x14ac:dyDescent="0.25">
      <c r="A8" s="20" t="s">
        <v>14</v>
      </c>
      <c r="B8" s="11">
        <f ca="1">IF(SUMIF('Rennen 3'!$A$4:$J$13,$A$4,'Rennen 3'!$B$4:$B$13)=0,"",SUMIF('Rennen 3'!$A$4:$J$13,$A$4,'Rennen 3'!$B$4:$B$13))</f>
        <v>27.04</v>
      </c>
      <c r="C8" s="12">
        <f ca="1">IF(SUMIF('Rennen 3'!$A$4:$J$13,$A$4,'Rennen 3'!$C$4:$C$13)=0,"",SUMIF('Rennen 3'!$A$4:$J$13,$A$4,'Rennen 3'!$C$4:$C$13))</f>
        <v>45</v>
      </c>
      <c r="D8" s="12">
        <f ca="1">IF(SUMIF('Rennen 3'!$A$4:$J$13,$A$4,'Rennen 3'!$D$4:$D$13)=0,"",SUMIF('Rennen 3'!$A$4:$J$13,$A$4,'Rennen 3'!$D$4:$D$13))</f>
        <v>28.02</v>
      </c>
      <c r="E8" s="13">
        <f ca="1">IF(SUMIF('Rennen 3'!$A$4:$J$13,$A$4,'Rennen 3'!$E$4:$E$13)=0,"",SUMIF('Rennen 3'!$A$4:$J$13,$A$4,'Rennen 3'!$E$4:$E$13))</f>
        <v>2.1087962962962961E-2</v>
      </c>
      <c r="F8" s="12">
        <f ca="1">IF(SUMIF('Rennen 3'!$A$4:$J$13,$A$4,'Rennen 3'!$F$4:$F$13)=0,"",SUMIF('Rennen 3'!$A$4:$J$13,$A$4,'Rennen 3'!$F$4:$F$13))</f>
        <v>40.47</v>
      </c>
      <c r="G8" s="12">
        <f ca="1">IF(SUMIF('Rennen 3'!$A$4:$J$13,$A$4,'Rennen 3'!$G$4:$G$13)=0,"",SUMIF('Rennen 3'!$A$4:$J$13,$A$4,'Rennen 3'!$G$4:$G$13))</f>
        <v>65</v>
      </c>
      <c r="H8" s="12" t="str">
        <f ca="1">IF(SUMIF('Rennen 3'!$A$4:$J$13,$A$4,'Rennen 3'!$H$4:$H$13)=0,"",SUMIF('Rennen 3'!$A$4:$J$13,$A$4,'Rennen 3'!$H$4:$H$13))</f>
        <v/>
      </c>
      <c r="I8" s="12">
        <f ca="1">IF(SUMIF('Rennen 3'!$A$4:$J$13,$A$4,'Rennen 3'!$I$4:$I$13)=0,"",SUMIF('Rennen 3'!$A$4:$J$13,$A$4,'Rennen 3'!$I$4:$I$13))</f>
        <v>2</v>
      </c>
      <c r="J8" s="14">
        <f ca="1">IF(SUMIF('Rennen 3'!$A$4:$J$13,$A$4,'Rennen 3'!$J$4:$J$13)=0,"",SUMIF('Rennen 3'!$A$4:$J$13,$A$4,'Rennen 3'!$J$4:$J$13))</f>
        <v>8</v>
      </c>
    </row>
    <row r="9" spans="1:10" x14ac:dyDescent="0.25">
      <c r="A9" s="20" t="s">
        <v>15</v>
      </c>
      <c r="B9" s="11" t="str">
        <f ca="1">IF(SUMIF('Rennen 4'!$A$4:$J$13,$A$4,'Rennen 4'!$B$4:$B$13)=0,"",SUMIF('Rennen 4'!$A$4:$J$13,$A$4,'Rennen 4'!$B$4:$B$13))</f>
        <v/>
      </c>
      <c r="C9" s="12" t="str">
        <f ca="1">IF(SUMIF('Rennen 4'!$A$4:$J$13,$A$4,'Rennen 4'!$C$4:$C$13)=0,"",SUMIF('Rennen 4'!$A$4:$J$13,$A$4,'Rennen 4'!$C$4:$C$13))</f>
        <v/>
      </c>
      <c r="D9" s="12" t="str">
        <f ca="1">IF(SUMIF('Rennen 4'!$A$4:$J$13,$A$4,'Rennen 4'!$D$4:$D$13)=0,"",SUMIF('Rennen 4'!$A$4:$J$13,$A$4,'Rennen 4'!$D$4:$D$13))</f>
        <v/>
      </c>
      <c r="E9" s="13" t="str">
        <f ca="1">IF(SUMIF('Rennen 4'!$A$4:$J$13,$A$4,'Rennen 4'!$E$4:$E$13)=0,"",SUMIF('Rennen 4'!$A$4:$J$13,$A$4,'Rennen 4'!$E$4:$E$13))</f>
        <v/>
      </c>
      <c r="F9" s="12" t="str">
        <f ca="1">IF(SUMIF('Rennen 4'!$A$4:$J$13,$A$4,'Rennen 4'!$F$4:$F$13)=0,"",SUMIF('Rennen 4'!$A$4:$J$13,$A$4,'Rennen 4'!$F$4:$F$13))</f>
        <v/>
      </c>
      <c r="G9" s="12" t="str">
        <f ca="1">IF(SUMIF('Rennen 4'!$A$4:$J$13,$A$4,'Rennen 4'!$G$4:$G$13)=0,"",SUMIF('Rennen 4'!$A$4:$J$13,$A$4,'Rennen 4'!$G$4:$G$13))</f>
        <v/>
      </c>
      <c r="H9" s="12">
        <f ca="1">IF(SUMIF('Rennen 4'!$A$4:$J$13,$A$4,'Rennen 4'!$H$4:$H$13)=0,"",SUMIF('Rennen 4'!$A$4:$J$13,$A$4,'Rennen 4'!$H$4:$H$13))</f>
        <v>10</v>
      </c>
      <c r="I9" s="12" t="str">
        <f ca="1">IF(SUMIF('Rennen 4'!$A$4:$J$13,$A$4,'Rennen 4'!$I$4:$I$13)=0,"",SUMIF('Rennen 4'!$A$4:$J$13,$A$4,'Rennen 4'!$I$4:$I$13))</f>
        <v/>
      </c>
      <c r="J9" s="14" t="str">
        <f ca="1">IF(SUMIF('Rennen 4'!$A$4:$J$13,$A$4,'Rennen 4'!$J$4:$J$13)=0,"",SUMIF('Rennen 4'!$A$4:$J$13,$A$4,'Rennen 4'!$J$4:$J$13))</f>
        <v/>
      </c>
    </row>
    <row r="10" spans="1:10" ht="15.75" thickBot="1" x14ac:dyDescent="0.3">
      <c r="A10" s="20" t="s">
        <v>16</v>
      </c>
      <c r="B10" s="11">
        <f ca="1">IF(SUMIF('Rennen 5'!$A$4:$J$13,$A$4,'Rennen 5'!$B$4:$B$13)=0,"",SUMIF('Rennen 5'!$A$4:$J$13,$A$4,'Rennen 5'!$B$4:$B$13))</f>
        <v>27.062999999999999</v>
      </c>
      <c r="C10" s="12">
        <f ca="1">IF(SUMIF('Rennen 5'!$A$4:$J$13,$A$4,'Rennen 5'!$C$4:$C$13)=0,"",SUMIF('Rennen 5'!$A$4:$J$13,$A$4,'Rennen 5'!$C$4:$C$13))</f>
        <v>49</v>
      </c>
      <c r="D10" s="12">
        <f ca="1">IF(SUMIF('Rennen 5'!$A$4:$J$13,$A$4,'Rennen 5'!$D$4:$D$13)=0,"",SUMIF('Rennen 5'!$A$4:$J$13,$A$4,'Rennen 5'!$D$4:$D$13))</f>
        <v>27.492000000000001</v>
      </c>
      <c r="E10" s="13" t="str">
        <f ca="1">IF(SUMIF('Rennen 5'!$A$4:$J$13,$A$4,'Rennen 5'!$E$4:$E$13)=0,"",SUMIF('Rennen 5'!$A$4:$J$13,$A$4,'Rennen 5'!$E$4:$E$13))</f>
        <v/>
      </c>
      <c r="F10" s="12" t="str">
        <f ca="1">IF(SUMIF('Rennen 5'!$A$4:$J$13,$A$4,'Rennen 5'!$F$4:$F$13)=0,"",SUMIF('Rennen 5'!$A$4:$J$13,$A$4,'Rennen 5'!$F$4:$F$13))</f>
        <v/>
      </c>
      <c r="G10" s="12">
        <f ca="1">IF(SUMIF('Rennen 5'!$A$4:$J$13,$A$4,'Rennen 5'!$G$4:$G$13)=0,"",SUMIF('Rennen 5'!$A$4:$J$13,$A$4,'Rennen 5'!$G$4:$G$13))</f>
        <v>66</v>
      </c>
      <c r="H10" s="12" t="str">
        <f ca="1">IF(SUMIF('Rennen 5'!$A$4:$J$13,$A$4,'Rennen 5'!$H$4:$H$13)=0,"",SUMIF('Rennen 5'!$A$4:$J$13,$A$4,'Rennen 5'!$H$4:$H$13))</f>
        <v/>
      </c>
      <c r="I10" s="12">
        <f ca="1">IF(SUMIF('Rennen 5'!$A$4:$J$13,$A$4,'Rennen 5'!$I$4:$I$13)=0,"",SUMIF('Rennen 5'!$A$4:$J$13,$A$4,'Rennen 5'!$I$4:$I$13))</f>
        <v>3</v>
      </c>
      <c r="J10" s="14">
        <f ca="1">IF(SUMIF('Rennen 5'!$A$4:$J$13,$A$4,'Rennen 5'!$J$4:$J$13)=0,"",SUMIF('Rennen 5'!$A$4:$J$13,$A$4,'Rennen 5'!$J$4:$J$13))</f>
        <v>6</v>
      </c>
    </row>
    <row r="11" spans="1:10" x14ac:dyDescent="0.25">
      <c r="A11" s="19" t="s">
        <v>17</v>
      </c>
      <c r="B11" s="7">
        <f ca="1">IF(MIN(B6:B10)=0,"",MIN(B6:B10))</f>
        <v>27.04</v>
      </c>
      <c r="C11" s="8">
        <f t="shared" ref="C11:I11" ca="1" si="0">IF(MIN(C6:C10)=0,"",MIN(C6:C10))</f>
        <v>18</v>
      </c>
      <c r="D11" s="8">
        <f t="shared" ca="1" si="0"/>
        <v>27.492000000000001</v>
      </c>
      <c r="E11" s="9">
        <f t="shared" ca="1" si="0"/>
        <v>2.1087962962962961E-2</v>
      </c>
      <c r="F11" s="8">
        <f t="shared" ca="1" si="0"/>
        <v>40.42</v>
      </c>
      <c r="G11" s="8">
        <f t="shared" ca="1" si="0"/>
        <v>65</v>
      </c>
      <c r="H11" s="8">
        <f t="shared" ca="1" si="0"/>
        <v>10</v>
      </c>
      <c r="I11" s="10">
        <f t="shared" ca="1" si="0"/>
        <v>2</v>
      </c>
      <c r="J11" s="4"/>
    </row>
    <row r="12" spans="1:10" ht="15.75" thickBot="1" x14ac:dyDescent="0.3">
      <c r="A12" s="21" t="s">
        <v>18</v>
      </c>
      <c r="B12" s="15">
        <f ca="1">IF(MAX(B6:B10)=0,"",MAX(B6:B10))</f>
        <v>27.12</v>
      </c>
      <c r="C12" s="16">
        <f t="shared" ref="C12:I12" ca="1" si="1">IF(MAX(C6:C10)=0,"",MAX(C6:C10))</f>
        <v>49</v>
      </c>
      <c r="D12" s="16">
        <f t="shared" ca="1" si="1"/>
        <v>28.05</v>
      </c>
      <c r="E12" s="17">
        <f t="shared" ca="1" si="1"/>
        <v>1.6756944444444446</v>
      </c>
      <c r="F12" s="16">
        <f t="shared" ca="1" si="1"/>
        <v>40.75</v>
      </c>
      <c r="G12" s="16">
        <f t="shared" ca="1" si="1"/>
        <v>86</v>
      </c>
      <c r="H12" s="16">
        <f t="shared" ca="1" si="1"/>
        <v>10</v>
      </c>
      <c r="I12" s="18">
        <f t="shared" ca="1" si="1"/>
        <v>4</v>
      </c>
      <c r="J12" s="5"/>
    </row>
    <row r="13" spans="1:10" ht="14.45" customHeight="1" x14ac:dyDescent="0.25">
      <c r="C13" s="36">
        <f ca="1">SUM(C6:C10)</f>
        <v>142</v>
      </c>
      <c r="E13" s="38">
        <f ca="1">SUM(E6:E10)</f>
        <v>1.7212847222222225</v>
      </c>
      <c r="J13" s="40">
        <f ca="1">SUM(J6:J10)</f>
        <v>24</v>
      </c>
    </row>
    <row r="14" spans="1:10" ht="15" customHeight="1" thickBot="1" x14ac:dyDescent="0.3">
      <c r="C14" s="37"/>
      <c r="E14" s="39"/>
      <c r="J14" s="41"/>
    </row>
  </sheetData>
  <dataConsolidate link="1"/>
  <mergeCells count="4">
    <mergeCell ref="A4:C4"/>
    <mergeCell ref="C13:C14"/>
    <mergeCell ref="E13:E14"/>
    <mergeCell ref="J13:J14"/>
  </mergeCells>
  <pageMargins left="0.7" right="0.7" top="0.78740157499999996" bottom="0.78740157499999996" header="0.3" footer="0.3"/>
  <pageSetup paperSize="9" orientation="landscape" r:id="rId1"/>
  <headerFooter>
    <oddHeader>&amp;L&amp;"-,Fett"&amp;22EINZELAUSWERTUNG&amp;C&amp;"-,Fett"&amp;28&amp;UKartrennen&amp;R&amp;22TBT Tiefbohrtechnik GmbH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'AUSWERTUNG RENNEN'!$N$2:$N$11</xm:f>
          </x14:formula1>
          <xm:sqref>A4:C4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X130"/>
  <sheetViews>
    <sheetView zoomScale="112" zoomScaleNormal="112" workbookViewId="0">
      <selection activeCell="O24" sqref="O24"/>
    </sheetView>
  </sheetViews>
  <sheetFormatPr baseColWidth="10" defaultColWidth="1.85546875" defaultRowHeight="15" x14ac:dyDescent="0.25"/>
  <cols>
    <col min="1" max="1" width="16.42578125" bestFit="1" customWidth="1"/>
    <col min="2" max="2" width="16.140625" bestFit="1" customWidth="1"/>
    <col min="3" max="3" width="15.42578125" bestFit="1" customWidth="1"/>
    <col min="4" max="4" width="17.7109375" bestFit="1" customWidth="1"/>
    <col min="5" max="5" width="15.140625" bestFit="1" customWidth="1"/>
    <col min="6" max="6" width="21.85546875" bestFit="1" customWidth="1"/>
    <col min="7" max="7" width="7.140625" bestFit="1" customWidth="1"/>
    <col min="8" max="8" width="12.42578125" bestFit="1" customWidth="1"/>
    <col min="9" max="9" width="9.85546875" bestFit="1" customWidth="1"/>
    <col min="10" max="10" width="6.5703125" bestFit="1" customWidth="1"/>
    <col min="13" max="13" width="13.85546875" bestFit="1" customWidth="1"/>
    <col min="14" max="14" width="11.42578125" bestFit="1" customWidth="1"/>
    <col min="15" max="15" width="13.140625" bestFit="1" customWidth="1"/>
    <col min="16" max="16" width="12.42578125" bestFit="1" customWidth="1"/>
    <col min="17" max="17" width="14.5703125" bestFit="1" customWidth="1"/>
    <col min="18" max="18" width="14.42578125" bestFit="1" customWidth="1"/>
    <col min="19" max="19" width="16.42578125" bestFit="1" customWidth="1"/>
    <col min="20" max="20" width="12" bestFit="1" customWidth="1"/>
    <col min="21" max="21" width="8.7109375" bestFit="1" customWidth="1"/>
    <col min="22" max="22" width="14.5703125" bestFit="1" customWidth="1"/>
    <col min="23" max="23" width="13.140625" bestFit="1" customWidth="1"/>
    <col min="24" max="24" width="12.85546875" bestFit="1" customWidth="1"/>
    <col min="25" max="25" width="4.5703125" customWidth="1"/>
  </cols>
  <sheetData>
    <row r="1" spans="1:24" x14ac:dyDescent="0.25">
      <c r="A1" t="s">
        <v>10</v>
      </c>
      <c r="N1" t="s">
        <v>29</v>
      </c>
    </row>
    <row r="2" spans="1:24" x14ac:dyDescent="0.25">
      <c r="A2" t="s">
        <v>13</v>
      </c>
      <c r="B2" s="2">
        <f>'Rennen 1'!$B$1</f>
        <v>42119</v>
      </c>
      <c r="M2" s="32">
        <v>10</v>
      </c>
      <c r="N2" t="s">
        <v>26</v>
      </c>
      <c r="O2" s="22">
        <f t="shared" ref="O2:O11" ca="1" si="0">SUMIF($A$3:$J$66,N2,$J$3:$J$66)</f>
        <v>0</v>
      </c>
    </row>
    <row r="3" spans="1:24" x14ac:dyDescent="0.25">
      <c r="A3" t="str">
        <f>'Rennen 1'!A3</f>
        <v>Name</v>
      </c>
      <c r="B3" t="str">
        <f>'Rennen 1'!B3</f>
        <v>Beste 
Rundenzeit</v>
      </c>
      <c r="C3" t="str">
        <f>'Rennen 1'!C3</f>
        <v>Bestzeit in
Runde</v>
      </c>
      <c r="D3" t="str">
        <f>'Rennen 1'!D3</f>
        <v>Mittlere
Rundenzeit</v>
      </c>
      <c r="E3" t="str">
        <f>'Rennen 1'!E3</f>
        <v>Gesamt-
fahrzeit</v>
      </c>
      <c r="F3" t="str">
        <f>'Rennen 1'!F3</f>
        <v>Mittlere
Geschwindigkeit</v>
      </c>
      <c r="G3" t="str">
        <f>'Rennen 1'!G3</f>
        <v>Runden</v>
      </c>
      <c r="H3" t="str">
        <f>'Rennen 1'!H3</f>
        <v>Zusatzgewicht</v>
      </c>
      <c r="I3" t="str">
        <f>'Rennen 1'!I3</f>
        <v>Platzierung</v>
      </c>
      <c r="J3" t="str">
        <f>'Rennen 1'!J3</f>
        <v>Punkte</v>
      </c>
      <c r="M3" s="32">
        <v>9</v>
      </c>
      <c r="N3" t="s">
        <v>27</v>
      </c>
      <c r="O3" s="22">
        <f t="shared" ca="1" si="0"/>
        <v>7</v>
      </c>
    </row>
    <row r="4" spans="1:24" x14ac:dyDescent="0.25">
      <c r="A4" t="str">
        <f>IF('Rennen 1'!A4&gt;0,'Rennen 1'!A4,"")</f>
        <v>Marcel</v>
      </c>
      <c r="B4">
        <f>'Rennen 1'!B4</f>
        <v>26.32</v>
      </c>
      <c r="C4">
        <f>'Rennen 1'!C4</f>
        <v>71</v>
      </c>
      <c r="D4">
        <f>'Rennen 1'!D4</f>
        <v>26.62</v>
      </c>
      <c r="E4" s="3">
        <f>'Rennen 1'!E4</f>
        <v>2.4328703703703703E-2</v>
      </c>
      <c r="F4">
        <f>'Rennen 1'!F4</f>
        <v>42.61</v>
      </c>
      <c r="G4">
        <f>'Rennen 1'!G4</f>
        <v>79</v>
      </c>
      <c r="H4">
        <f>'Rennen 1'!H4</f>
        <v>0</v>
      </c>
      <c r="I4">
        <f>'Rennen 1'!I4</f>
        <v>1</v>
      </c>
      <c r="J4">
        <f>'Rennen 1'!J4</f>
        <v>10</v>
      </c>
      <c r="M4" s="32">
        <v>8</v>
      </c>
      <c r="N4" t="s">
        <v>28</v>
      </c>
      <c r="O4" s="22">
        <f t="shared" ca="1" si="0"/>
        <v>8</v>
      </c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5">
      <c r="A5" t="str">
        <f>IF('Rennen 1'!A5&gt;0,'Rennen 1'!A5,"")</f>
        <v>Sebastian</v>
      </c>
      <c r="B5">
        <f>'Rennen 1'!B5</f>
        <v>26.78</v>
      </c>
      <c r="C5">
        <f>'Rennen 1'!C5</f>
        <v>76</v>
      </c>
      <c r="D5">
        <f>'Rennen 1'!D5</f>
        <v>27.35</v>
      </c>
      <c r="E5" s="3">
        <f>'Rennen 1'!E5</f>
        <v>2.4375000000000004E-2</v>
      </c>
      <c r="F5">
        <f>'Rennen 1'!F5</f>
        <v>41.46</v>
      </c>
      <c r="G5">
        <f>'Rennen 1'!G5</f>
        <v>77</v>
      </c>
      <c r="H5">
        <f>'Rennen 1'!H5</f>
        <v>0</v>
      </c>
      <c r="I5">
        <f>'Rennen 1'!I5</f>
        <v>2</v>
      </c>
      <c r="J5">
        <f>'Rennen 1'!J5</f>
        <v>8</v>
      </c>
      <c r="M5" s="32">
        <v>7</v>
      </c>
      <c r="N5" t="s">
        <v>25</v>
      </c>
      <c r="O5" s="22">
        <f t="shared" ca="1" si="0"/>
        <v>9</v>
      </c>
    </row>
    <row r="6" spans="1:24" x14ac:dyDescent="0.25">
      <c r="A6" t="str">
        <f>IF('Rennen 1'!A6&gt;0,'Rennen 1'!A6,"")</f>
        <v>Thomas</v>
      </c>
      <c r="B6">
        <f>'Rennen 1'!B6</f>
        <v>26.82</v>
      </c>
      <c r="C6">
        <f>'Rennen 1'!C6</f>
        <v>9</v>
      </c>
      <c r="D6">
        <f>'Rennen 1'!D6</f>
        <v>27.4</v>
      </c>
      <c r="E6" s="3">
        <f>'Rennen 1'!E6</f>
        <v>2.4432870370370369E-2</v>
      </c>
      <c r="F6">
        <f>'Rennen 1'!F6</f>
        <v>41.38</v>
      </c>
      <c r="G6">
        <f>'Rennen 1'!G6</f>
        <v>77</v>
      </c>
      <c r="H6">
        <f>'Rennen 1'!H6</f>
        <v>0</v>
      </c>
      <c r="I6">
        <f>'Rennen 1'!I6</f>
        <v>3</v>
      </c>
      <c r="J6">
        <f>'Rennen 1'!J6</f>
        <v>6</v>
      </c>
      <c r="M6" s="32">
        <v>6</v>
      </c>
      <c r="N6" t="s">
        <v>24</v>
      </c>
      <c r="O6" s="22">
        <f t="shared" ca="1" si="0"/>
        <v>11</v>
      </c>
    </row>
    <row r="7" spans="1:24" x14ac:dyDescent="0.25">
      <c r="A7" t="str">
        <f>IF('Rennen 1'!A7&gt;0,'Rennen 1'!A7,"")</f>
        <v>Simon</v>
      </c>
      <c r="B7">
        <f>'Rennen 1'!B7</f>
        <v>27.04</v>
      </c>
      <c r="C7">
        <f>'Rennen 1'!C7</f>
        <v>30</v>
      </c>
      <c r="D7">
        <f>'Rennen 1'!D7</f>
        <v>27.83</v>
      </c>
      <c r="E7" s="3">
        <f>'Rennen 1'!E7</f>
        <v>2.4502314814814814E-2</v>
      </c>
      <c r="F7">
        <f>'Rennen 1'!F7</f>
        <v>40.75</v>
      </c>
      <c r="G7">
        <f>'Rennen 1'!G7</f>
        <v>76</v>
      </c>
      <c r="H7">
        <f>'Rennen 1'!H7</f>
        <v>0</v>
      </c>
      <c r="I7">
        <f>'Rennen 1'!I7</f>
        <v>4</v>
      </c>
      <c r="J7">
        <f>'Rennen 1'!J7</f>
        <v>5</v>
      </c>
      <c r="M7" s="32">
        <v>5</v>
      </c>
      <c r="N7" t="s">
        <v>23</v>
      </c>
      <c r="O7" s="22">
        <f t="shared" ca="1" si="0"/>
        <v>23</v>
      </c>
    </row>
    <row r="8" spans="1:24" x14ac:dyDescent="0.25">
      <c r="A8" t="str">
        <f>IF('Rennen 1'!A8&gt;0,'Rennen 1'!A8,"")</f>
        <v>Siegfried</v>
      </c>
      <c r="B8">
        <f>'Rennen 1'!B8</f>
        <v>27.19</v>
      </c>
      <c r="C8">
        <f>'Rennen 1'!C8</f>
        <v>6</v>
      </c>
      <c r="D8">
        <f>'Rennen 1'!D8</f>
        <v>27.87</v>
      </c>
      <c r="E8" s="3">
        <f>'Rennen 1'!E8</f>
        <v>2.4525462962962968E-2</v>
      </c>
      <c r="F8">
        <f>'Rennen 1'!F8</f>
        <v>40.68</v>
      </c>
      <c r="G8">
        <f>'Rennen 1'!G8</f>
        <v>76</v>
      </c>
      <c r="H8">
        <f>'Rennen 1'!H8</f>
        <v>0</v>
      </c>
      <c r="I8">
        <f>'Rennen 1'!I8</f>
        <v>5</v>
      </c>
      <c r="J8">
        <f>'Rennen 1'!J8</f>
        <v>4</v>
      </c>
      <c r="M8" s="32">
        <v>4</v>
      </c>
      <c r="N8" t="s">
        <v>22</v>
      </c>
      <c r="O8" s="22">
        <f t="shared" ca="1" si="0"/>
        <v>24</v>
      </c>
    </row>
    <row r="9" spans="1:24" x14ac:dyDescent="0.25">
      <c r="A9" t="str">
        <f>IF('Rennen 1'!A9&gt;0,'Rennen 1'!A9,"")</f>
        <v>Christian</v>
      </c>
      <c r="B9">
        <f>'Rennen 1'!B9</f>
        <v>27.74</v>
      </c>
      <c r="C9">
        <f>'Rennen 1'!C9</f>
        <v>15</v>
      </c>
      <c r="D9">
        <f>'Rennen 1'!D9</f>
        <v>28.66</v>
      </c>
      <c r="E9" s="3">
        <f>'Rennen 1'!E9</f>
        <v>2.4571759259259262E-2</v>
      </c>
      <c r="F9">
        <f>'Rennen 1'!F9</f>
        <v>39.57</v>
      </c>
      <c r="G9">
        <f>'Rennen 1'!G9</f>
        <v>74</v>
      </c>
      <c r="H9">
        <f>'Rennen 1'!H9</f>
        <v>0</v>
      </c>
      <c r="I9">
        <f>'Rennen 1'!I9</f>
        <v>6</v>
      </c>
      <c r="J9">
        <f>'Rennen 1'!J9</f>
        <v>3</v>
      </c>
      <c r="M9" s="32">
        <v>3</v>
      </c>
      <c r="N9" t="s">
        <v>21</v>
      </c>
      <c r="O9" s="22">
        <f t="shared" ca="1" si="0"/>
        <v>25</v>
      </c>
    </row>
    <row r="10" spans="1:24" x14ac:dyDescent="0.25">
      <c r="A10" t="str">
        <f>IF('Rennen 1'!A10&gt;0,'Rennen 1'!A10,"")</f>
        <v>Richard</v>
      </c>
      <c r="B10">
        <f>'Rennen 1'!B10</f>
        <v>27.97</v>
      </c>
      <c r="C10">
        <f>'Rennen 1'!C10</f>
        <v>0</v>
      </c>
      <c r="D10">
        <f>'Rennen 1'!D10</f>
        <v>29.58</v>
      </c>
      <c r="E10" s="3">
        <f>'Rennen 1'!E10</f>
        <v>2.4340277777777777E-2</v>
      </c>
      <c r="F10">
        <f>'Rennen 1'!F10</f>
        <v>38.33</v>
      </c>
      <c r="G10">
        <f>'Rennen 1'!G10</f>
        <v>71</v>
      </c>
      <c r="H10">
        <f>'Rennen 1'!H10</f>
        <v>0</v>
      </c>
      <c r="I10">
        <f>'Rennen 1'!I10</f>
        <v>7</v>
      </c>
      <c r="J10">
        <f>'Rennen 1'!J10</f>
        <v>2</v>
      </c>
      <c r="M10" s="32">
        <v>2</v>
      </c>
      <c r="N10" t="s">
        <v>20</v>
      </c>
      <c r="O10" s="22">
        <f t="shared" ca="1" si="0"/>
        <v>27</v>
      </c>
    </row>
    <row r="11" spans="1:24" x14ac:dyDescent="0.25">
      <c r="A11" t="str">
        <f>IF('Rennen 1'!A11&gt;0,'Rennen 1'!A11,"")</f>
        <v>Anna</v>
      </c>
      <c r="B11">
        <f>'Rennen 1'!B11</f>
        <v>0</v>
      </c>
      <c r="C11">
        <f>'Rennen 1'!C11</f>
        <v>0</v>
      </c>
      <c r="D11">
        <f>'Rennen 1'!D11</f>
        <v>0</v>
      </c>
      <c r="E11" s="3">
        <f>'Rennen 1'!E11</f>
        <v>0</v>
      </c>
      <c r="F11">
        <f>'Rennen 1'!F11</f>
        <v>0</v>
      </c>
      <c r="G11">
        <f>'Rennen 1'!G11</f>
        <v>0</v>
      </c>
      <c r="H11">
        <f>'Rennen 1'!H11</f>
        <v>0</v>
      </c>
      <c r="I11">
        <f>'Rennen 1'!I11</f>
        <v>0</v>
      </c>
      <c r="J11">
        <f>'Rennen 1'!J11</f>
        <v>0</v>
      </c>
      <c r="M11" s="32">
        <v>1</v>
      </c>
      <c r="N11" t="s">
        <v>19</v>
      </c>
      <c r="O11" s="22">
        <f t="shared" ca="1" si="0"/>
        <v>40</v>
      </c>
    </row>
    <row r="12" spans="1:24" x14ac:dyDescent="0.25">
      <c r="A12" t="str">
        <f>IF('Rennen 1'!A12&gt;0,'Rennen 1'!A12,"")</f>
        <v>Carlos</v>
      </c>
      <c r="B12">
        <f>'Rennen 1'!B12</f>
        <v>0</v>
      </c>
      <c r="C12">
        <f>'Rennen 1'!C12</f>
        <v>0</v>
      </c>
      <c r="D12">
        <f>'Rennen 1'!D12</f>
        <v>0</v>
      </c>
      <c r="E12" s="3">
        <f>'Rennen 1'!E12</f>
        <v>0</v>
      </c>
      <c r="F12">
        <f>'Rennen 1'!F12</f>
        <v>0</v>
      </c>
      <c r="G12">
        <f>'Rennen 1'!G12</f>
        <v>0</v>
      </c>
      <c r="H12">
        <f>'Rennen 1'!H12</f>
        <v>0</v>
      </c>
      <c r="I12">
        <f>'Rennen 1'!I12</f>
        <v>0</v>
      </c>
      <c r="J12">
        <f>'Rennen 1'!J12</f>
        <v>0</v>
      </c>
    </row>
    <row r="13" spans="1:24" x14ac:dyDescent="0.25">
      <c r="A13" t="str">
        <f>IF('Rennen 1'!A13&gt;0,'Rennen 1'!A13,"")</f>
        <v>Jens</v>
      </c>
      <c r="B13">
        <f>'Rennen 1'!B13</f>
        <v>0</v>
      </c>
      <c r="C13">
        <f>'Rennen 1'!C13</f>
        <v>0</v>
      </c>
      <c r="D13">
        <f>'Rennen 1'!D13</f>
        <v>0</v>
      </c>
      <c r="E13" s="3">
        <f>'Rennen 1'!E13</f>
        <v>0</v>
      </c>
      <c r="F13">
        <f>'Rennen 1'!F13</f>
        <v>0</v>
      </c>
      <c r="G13">
        <f>'Rennen 1'!G13</f>
        <v>0</v>
      </c>
      <c r="H13">
        <f>'Rennen 1'!H13</f>
        <v>0</v>
      </c>
      <c r="I13">
        <f>'Rennen 1'!I13</f>
        <v>0</v>
      </c>
      <c r="J13">
        <f>'Rennen 1'!J13</f>
        <v>0</v>
      </c>
    </row>
    <row r="14" spans="1:24" x14ac:dyDescent="0.25">
      <c r="E14" s="3"/>
    </row>
    <row r="16" spans="1:24" x14ac:dyDescent="0.25">
      <c r="A16" t="s">
        <v>12</v>
      </c>
      <c r="B16" s="2">
        <f>'Rennen 2'!$B$1</f>
        <v>42154</v>
      </c>
    </row>
    <row r="17" spans="1:10" x14ac:dyDescent="0.25">
      <c r="A17" t="str">
        <f>'Rennen 2'!A3</f>
        <v>Name</v>
      </c>
      <c r="B17" t="str">
        <f>'Rennen 2'!B3</f>
        <v>Beste 
Rundenzeit</v>
      </c>
      <c r="C17" t="str">
        <f>'Rennen 2'!C3</f>
        <v>Bestzeit in
Runde</v>
      </c>
      <c r="D17" t="str">
        <f>'Rennen 2'!D3</f>
        <v>Mittlere
Rundenzeit</v>
      </c>
      <c r="E17" t="str">
        <f>'Rennen 2'!E3</f>
        <v>Gesamt-
fahrzeit</v>
      </c>
      <c r="F17" t="str">
        <f>'Rennen 2'!F3</f>
        <v>Mittlere
Geschwindigkeit</v>
      </c>
      <c r="G17" t="str">
        <f>'Rennen 2'!G3</f>
        <v>Runden</v>
      </c>
      <c r="H17" t="str">
        <f>'Rennen 2'!H3</f>
        <v>Zusatzgewicht</v>
      </c>
      <c r="I17" t="str">
        <f>'Rennen 2'!I3</f>
        <v>Platzierung</v>
      </c>
      <c r="J17" t="str">
        <f>'Rennen 2'!J3</f>
        <v>Punkte</v>
      </c>
    </row>
    <row r="18" spans="1:10" x14ac:dyDescent="0.25">
      <c r="A18" t="str">
        <f>IF('Rennen 2'!A4&gt;0,'Rennen 2'!A4,"")</f>
        <v>Marcel</v>
      </c>
      <c r="B18">
        <f>'Rennen 2'!B4</f>
        <v>26.98</v>
      </c>
      <c r="C18">
        <f>'Rennen 2'!C4</f>
        <v>63</v>
      </c>
      <c r="D18">
        <f>'Rennen 2'!D4</f>
        <v>27.28</v>
      </c>
      <c r="E18" s="3">
        <f>'Rennen 2'!E4</f>
        <v>1.6666666666666667</v>
      </c>
      <c r="F18">
        <f>'Rennen 2'!F4</f>
        <v>41.57</v>
      </c>
      <c r="G18">
        <f>'Rennen 2'!G4</f>
        <v>88</v>
      </c>
      <c r="H18">
        <f>'Rennen 2'!H4</f>
        <v>30</v>
      </c>
      <c r="I18">
        <f>'Rennen 2'!I4</f>
        <v>1</v>
      </c>
      <c r="J18">
        <f>'Rennen 2'!J4</f>
        <v>10</v>
      </c>
    </row>
    <row r="19" spans="1:10" x14ac:dyDescent="0.25">
      <c r="A19" t="str">
        <f>IF('Rennen 2'!A5&gt;0,'Rennen 2'!A5,"")</f>
        <v>Sebastian</v>
      </c>
      <c r="B19">
        <f>'Rennen 2'!B5</f>
        <v>27.49</v>
      </c>
      <c r="C19">
        <f>'Rennen 2'!C5</f>
        <v>5</v>
      </c>
      <c r="D19">
        <f>'Rennen 2'!D5</f>
        <v>28.05</v>
      </c>
      <c r="E19" s="3">
        <f>'Rennen 2'!E5</f>
        <v>1.6756944444444446</v>
      </c>
      <c r="F19">
        <f>'Rennen 2'!F5</f>
        <v>40.43</v>
      </c>
      <c r="G19">
        <f>'Rennen 2'!G5</f>
        <v>86</v>
      </c>
      <c r="H19">
        <f>'Rennen 2'!H5</f>
        <v>20</v>
      </c>
      <c r="I19">
        <f>'Rennen 2'!I5</f>
        <v>3</v>
      </c>
      <c r="J19">
        <f>'Rennen 2'!J5</f>
        <v>6</v>
      </c>
    </row>
    <row r="20" spans="1:10" x14ac:dyDescent="0.25">
      <c r="A20" t="str">
        <f>IF('Rennen 2'!A6&gt;0,'Rennen 2'!A6,"")</f>
        <v>Thomas</v>
      </c>
      <c r="B20">
        <f>'Rennen 2'!B6</f>
        <v>26.94</v>
      </c>
      <c r="C20">
        <f>'Rennen 2'!C6</f>
        <v>62</v>
      </c>
      <c r="D20">
        <f>'Rennen 2'!D6</f>
        <v>27.4</v>
      </c>
      <c r="E20" s="3">
        <f>'Rennen 2'!E6</f>
        <v>1.6756944444444446</v>
      </c>
      <c r="F20">
        <f>'Rennen 2'!F6</f>
        <v>41.39</v>
      </c>
      <c r="G20">
        <f>'Rennen 2'!G6</f>
        <v>88</v>
      </c>
      <c r="H20">
        <f>'Rennen 2'!H6</f>
        <v>10</v>
      </c>
      <c r="I20">
        <f>'Rennen 2'!I6</f>
        <v>2</v>
      </c>
      <c r="J20">
        <f>'Rennen 2'!J6</f>
        <v>8</v>
      </c>
    </row>
    <row r="21" spans="1:10" x14ac:dyDescent="0.25">
      <c r="A21" t="str">
        <f>IF('Rennen 2'!A7&gt;0,'Rennen 2'!A7,"")</f>
        <v>Simon</v>
      </c>
      <c r="B21">
        <f>'Rennen 2'!B7</f>
        <v>27.12</v>
      </c>
      <c r="C21">
        <f>'Rennen 2'!C7</f>
        <v>18</v>
      </c>
      <c r="D21">
        <f>'Rennen 2'!D7</f>
        <v>28.05</v>
      </c>
      <c r="E21" s="3">
        <f>'Rennen 2'!E7</f>
        <v>1.6756944444444446</v>
      </c>
      <c r="F21">
        <f>'Rennen 2'!F7</f>
        <v>40.42</v>
      </c>
      <c r="G21">
        <f>'Rennen 2'!G7</f>
        <v>86</v>
      </c>
      <c r="H21">
        <f>'Rennen 2'!H7</f>
        <v>0</v>
      </c>
      <c r="I21">
        <f>'Rennen 2'!I7</f>
        <v>4</v>
      </c>
      <c r="J21">
        <f>'Rennen 2'!J7</f>
        <v>5</v>
      </c>
    </row>
    <row r="22" spans="1:10" x14ac:dyDescent="0.25">
      <c r="A22" t="str">
        <f>IF('Rennen 2'!A8&gt;0,'Rennen 2'!A8,"")</f>
        <v>Siegfried</v>
      </c>
      <c r="B22">
        <f>'Rennen 2'!B8</f>
        <v>27.29</v>
      </c>
      <c r="C22">
        <f>'Rennen 2'!C8</f>
        <v>46</v>
      </c>
      <c r="D22">
        <f>'Rennen 2'!D8</f>
        <v>28.06</v>
      </c>
      <c r="E22" s="3">
        <f>'Rennen 2'!E8</f>
        <v>1.6763888888888889</v>
      </c>
      <c r="F22">
        <f>'Rennen 2'!F8</f>
        <v>40.42</v>
      </c>
      <c r="G22">
        <f>'Rennen 2'!G8</f>
        <v>86</v>
      </c>
      <c r="H22">
        <f>'Rennen 2'!H8</f>
        <v>0</v>
      </c>
      <c r="I22" t="str">
        <f>'Rennen 2'!I8</f>
        <v>S5</v>
      </c>
      <c r="J22">
        <f>'Rennen 2'!J8</f>
        <v>0</v>
      </c>
    </row>
    <row r="23" spans="1:10" x14ac:dyDescent="0.25">
      <c r="A23" t="str">
        <f>IF('Rennen 2'!A9&gt;0,'Rennen 2'!A9,"")</f>
        <v>Christian</v>
      </c>
      <c r="B23">
        <f>'Rennen 2'!B9</f>
        <v>27.68</v>
      </c>
      <c r="C23">
        <f>'Rennen 2'!C9</f>
        <v>8</v>
      </c>
      <c r="D23">
        <f>'Rennen 2'!D9</f>
        <v>28.59</v>
      </c>
      <c r="E23" s="3">
        <f>'Rennen 2'!E9</f>
        <v>1.66875</v>
      </c>
      <c r="F23">
        <f>'Rennen 2'!F9</f>
        <v>39.67</v>
      </c>
      <c r="G23">
        <f>'Rennen 2'!G9</f>
        <v>84</v>
      </c>
      <c r="H23">
        <f>'Rennen 2'!H9</f>
        <v>0</v>
      </c>
      <c r="I23">
        <f>'Rennen 2'!I9</f>
        <v>7</v>
      </c>
      <c r="J23">
        <f>'Rennen 2'!J9</f>
        <v>2</v>
      </c>
    </row>
    <row r="24" spans="1:10" x14ac:dyDescent="0.25">
      <c r="A24" t="str">
        <f>IF('Rennen 2'!A10&gt;0,'Rennen 2'!A10,"")</f>
        <v>Richard</v>
      </c>
      <c r="B24">
        <f>'Rennen 2'!B10</f>
        <v>27.81</v>
      </c>
      <c r="C24">
        <f>'Rennen 2'!C10</f>
        <v>7</v>
      </c>
      <c r="D24">
        <f>'Rennen 2'!D10</f>
        <v>28.74</v>
      </c>
      <c r="E24" s="3">
        <f>'Rennen 2'!E10</f>
        <v>1.6791666666666665</v>
      </c>
      <c r="F24">
        <f>'Rennen 2'!F10</f>
        <v>39.46</v>
      </c>
      <c r="G24">
        <f>'Rennen 2'!G10</f>
        <v>84</v>
      </c>
      <c r="H24">
        <f>'Rennen 2'!H10</f>
        <v>0</v>
      </c>
      <c r="I24">
        <f>'Rennen 2'!I10</f>
        <v>-9</v>
      </c>
      <c r="J24">
        <f>'Rennen 2'!J10</f>
        <v>0</v>
      </c>
    </row>
    <row r="25" spans="1:10" x14ac:dyDescent="0.25">
      <c r="A25" t="str">
        <f>IF('Rennen 2'!A11&gt;0,'Rennen 2'!A11,"")</f>
        <v>Anna</v>
      </c>
      <c r="B25">
        <f>'Rennen 2'!B11</f>
        <v>27.92</v>
      </c>
      <c r="C25">
        <f>'Rennen 2'!C11</f>
        <v>21</v>
      </c>
      <c r="D25">
        <f>'Rennen 2'!D11</f>
        <v>29.53</v>
      </c>
      <c r="E25" s="3">
        <f>'Rennen 2'!E11</f>
        <v>1.6013888888888888</v>
      </c>
      <c r="F25">
        <f>'Rennen 2'!F11</f>
        <v>38.4</v>
      </c>
      <c r="G25">
        <f>'Rennen 2'!G11</f>
        <v>78</v>
      </c>
      <c r="H25">
        <f>'Rennen 2'!H11</f>
        <v>0</v>
      </c>
      <c r="I25">
        <f>'Rennen 2'!I11</f>
        <v>10</v>
      </c>
      <c r="J25">
        <f>'Rennen 2'!J11</f>
        <v>0</v>
      </c>
    </row>
    <row r="26" spans="1:10" x14ac:dyDescent="0.25">
      <c r="A26" t="str">
        <f>IF('Rennen 2'!A12&gt;0,'Rennen 2'!A12,"")</f>
        <v>Carlos</v>
      </c>
      <c r="B26">
        <f>'Rennen 2'!B12</f>
        <v>27.6</v>
      </c>
      <c r="C26">
        <f>'Rennen 2'!C12</f>
        <v>69</v>
      </c>
      <c r="D26">
        <f>'Rennen 2'!D12</f>
        <v>0</v>
      </c>
      <c r="E26" s="3">
        <f>'Rennen 2'!E12</f>
        <v>1.6743055555555555</v>
      </c>
      <c r="F26">
        <f>'Rennen 2'!F12</f>
        <v>39.56</v>
      </c>
      <c r="G26">
        <f>'Rennen 2'!G12</f>
        <v>84</v>
      </c>
      <c r="H26">
        <f>'Rennen 2'!H12</f>
        <v>0</v>
      </c>
      <c r="I26">
        <f>'Rennen 2'!I12</f>
        <v>8</v>
      </c>
      <c r="J26">
        <f>'Rennen 2'!J12</f>
        <v>1</v>
      </c>
    </row>
    <row r="27" spans="1:10" x14ac:dyDescent="0.25">
      <c r="A27" t="str">
        <f>IF('Rennen 2'!A13&gt;0,'Rennen 2'!A13,"")</f>
        <v>Jens</v>
      </c>
      <c r="B27">
        <f>'Rennen 2'!B13</f>
        <v>27.32</v>
      </c>
      <c r="C27">
        <f>'Rennen 2'!C13</f>
        <v>23</v>
      </c>
      <c r="D27">
        <f>'Rennen 2'!D13</f>
        <v>28.58</v>
      </c>
      <c r="E27" s="3">
        <f>'Rennen 2'!E13</f>
        <v>1.6881944444444443</v>
      </c>
      <c r="F27">
        <f>'Rennen 2'!F13</f>
        <v>39.68</v>
      </c>
      <c r="G27">
        <f>'Rennen 2'!G13</f>
        <v>85</v>
      </c>
      <c r="H27">
        <f>'Rennen 2'!H13</f>
        <v>0</v>
      </c>
      <c r="I27">
        <f>'Rennen 2'!I13</f>
        <v>6</v>
      </c>
      <c r="J27">
        <f>'Rennen 2'!J13</f>
        <v>3</v>
      </c>
    </row>
    <row r="29" spans="1:10" x14ac:dyDescent="0.25">
      <c r="A29" t="s">
        <v>14</v>
      </c>
      <c r="B29" s="2">
        <f>'Rennen 3'!$B$1</f>
        <v>42175</v>
      </c>
    </row>
    <row r="30" spans="1:10" x14ac:dyDescent="0.25">
      <c r="A30" t="str">
        <f>'Rennen 3'!A4</f>
        <v>Marcel</v>
      </c>
      <c r="B30">
        <f>'Rennen 3'!B4</f>
        <v>27.07</v>
      </c>
      <c r="C30">
        <f>'Rennen 3'!C4</f>
        <v>33</v>
      </c>
      <c r="D30">
        <f>'Rennen 3'!D4</f>
        <v>28</v>
      </c>
      <c r="E30" s="3">
        <f>'Rennen 3'!E4</f>
        <v>2.1064814814814814E-2</v>
      </c>
      <c r="F30">
        <f>'Rennen 3'!F4</f>
        <v>40.5</v>
      </c>
      <c r="G30">
        <f>'Rennen 3'!G4</f>
        <v>65</v>
      </c>
      <c r="H30">
        <f>'Rennen 3'!H4</f>
        <v>30</v>
      </c>
      <c r="I30">
        <f>'Rennen 3'!I4</f>
        <v>1</v>
      </c>
      <c r="J30">
        <f>'Rennen 3'!J4</f>
        <v>10</v>
      </c>
    </row>
    <row r="31" spans="1:10" x14ac:dyDescent="0.25">
      <c r="A31" t="str">
        <f>'Rennen 3'!A5</f>
        <v>Sebastian</v>
      </c>
      <c r="B31">
        <f>'Rennen 3'!B5</f>
        <v>27.16</v>
      </c>
      <c r="C31">
        <f>'Rennen 3'!C5</f>
        <v>55</v>
      </c>
      <c r="D31">
        <f>'Rennen 3'!D5</f>
        <v>28.1</v>
      </c>
      <c r="E31" s="3">
        <f>'Rennen 3'!E5</f>
        <v>2.1157407407407406E-2</v>
      </c>
      <c r="F31">
        <f>'Rennen 3'!F5</f>
        <v>40.35</v>
      </c>
      <c r="G31">
        <f>'Rennen 3'!G5</f>
        <v>65</v>
      </c>
      <c r="H31">
        <f>'Rennen 3'!H5</f>
        <v>20</v>
      </c>
      <c r="I31">
        <f>'Rennen 3'!I5</f>
        <v>4</v>
      </c>
      <c r="J31">
        <f>'Rennen 3'!J5</f>
        <v>5</v>
      </c>
    </row>
    <row r="32" spans="1:10" x14ac:dyDescent="0.25">
      <c r="A32" t="str">
        <f>'Rennen 3'!A6</f>
        <v>Thomas</v>
      </c>
      <c r="B32">
        <f>'Rennen 3'!B6</f>
        <v>27.24</v>
      </c>
      <c r="C32">
        <f>'Rennen 3'!C6</f>
        <v>24</v>
      </c>
      <c r="D32">
        <f>'Rennen 3'!D6</f>
        <v>28.1</v>
      </c>
      <c r="E32" s="3">
        <f>'Rennen 3'!E6</f>
        <v>2.1157407407407406E-2</v>
      </c>
      <c r="F32">
        <f>'Rennen 3'!F6</f>
        <v>40.630000000000003</v>
      </c>
      <c r="G32">
        <f>'Rennen 3'!G6</f>
        <v>65</v>
      </c>
      <c r="H32">
        <f>'Rennen 3'!H6</f>
        <v>20</v>
      </c>
      <c r="I32">
        <f>'Rennen 3'!I6</f>
        <v>-5</v>
      </c>
      <c r="J32">
        <f>'Rennen 3'!J6</f>
        <v>0</v>
      </c>
    </row>
    <row r="33" spans="1:10" x14ac:dyDescent="0.25">
      <c r="A33" t="str">
        <f>'Rennen 3'!A7</f>
        <v>Simon</v>
      </c>
      <c r="B33">
        <f>'Rennen 3'!B7</f>
        <v>27.04</v>
      </c>
      <c r="C33">
        <f>'Rennen 3'!C7</f>
        <v>45</v>
      </c>
      <c r="D33">
        <f>'Rennen 3'!D7</f>
        <v>28.02</v>
      </c>
      <c r="E33" s="3">
        <f>'Rennen 3'!E7</f>
        <v>2.1087962962962961E-2</v>
      </c>
      <c r="F33">
        <f>'Rennen 3'!F7</f>
        <v>40.47</v>
      </c>
      <c r="G33">
        <f>'Rennen 3'!G7</f>
        <v>65</v>
      </c>
      <c r="H33">
        <f>'Rennen 3'!H7</f>
        <v>0</v>
      </c>
      <c r="I33">
        <f>'Rennen 3'!I7</f>
        <v>2</v>
      </c>
      <c r="J33">
        <f>'Rennen 3'!J7</f>
        <v>8</v>
      </c>
    </row>
    <row r="34" spans="1:10" x14ac:dyDescent="0.25">
      <c r="A34" t="str">
        <f>'Rennen 3'!A8</f>
        <v>Siegfried</v>
      </c>
      <c r="B34">
        <f>'Rennen 3'!B8</f>
        <v>26.89</v>
      </c>
      <c r="C34">
        <f>'Rennen 3'!C8</f>
        <v>19</v>
      </c>
      <c r="D34">
        <f>'Rennen 3'!D8</f>
        <v>28.02</v>
      </c>
      <c r="E34" s="3">
        <f>'Rennen 3'!E8</f>
        <v>2.1087962962962961E-2</v>
      </c>
      <c r="F34">
        <f>'Rennen 3'!F8</f>
        <v>40.47</v>
      </c>
      <c r="G34">
        <f>'Rennen 3'!G8</f>
        <v>65</v>
      </c>
      <c r="H34">
        <f>'Rennen 3'!H8</f>
        <v>0</v>
      </c>
      <c r="I34">
        <f>'Rennen 3'!I8</f>
        <v>3</v>
      </c>
      <c r="J34">
        <f>'Rennen 3'!J8</f>
        <v>6</v>
      </c>
    </row>
    <row r="35" spans="1:10" x14ac:dyDescent="0.25">
      <c r="A35" t="str">
        <f>'Rennen 3'!A9</f>
        <v>Christian</v>
      </c>
      <c r="B35">
        <f>'Rennen 3'!B9</f>
        <v>27.81</v>
      </c>
      <c r="C35">
        <f>'Rennen 3'!C9</f>
        <v>42</v>
      </c>
      <c r="D35">
        <f>'Rennen 3'!D9</f>
        <v>28.93</v>
      </c>
      <c r="E35" s="3">
        <f>'Rennen 3'!E9</f>
        <v>2.1122685185185185E-2</v>
      </c>
      <c r="F35">
        <f>'Rennen 3'!F9</f>
        <v>39.25</v>
      </c>
      <c r="G35">
        <f>'Rennen 3'!G9</f>
        <v>63</v>
      </c>
      <c r="H35">
        <f>'Rennen 3'!H9</f>
        <v>0</v>
      </c>
      <c r="I35">
        <f>'Rennen 3'!I9</f>
        <v>7</v>
      </c>
      <c r="J35">
        <f>'Rennen 3'!J9</f>
        <v>2</v>
      </c>
    </row>
    <row r="36" spans="1:10" x14ac:dyDescent="0.25">
      <c r="A36" t="str">
        <f>'Rennen 3'!A10</f>
        <v>Richard</v>
      </c>
      <c r="B36">
        <f>'Rennen 3'!B10</f>
        <v>27.78</v>
      </c>
      <c r="C36">
        <f>'Rennen 3'!C10</f>
        <v>35</v>
      </c>
      <c r="D36">
        <f>'Rennen 3'!D10</f>
        <v>29.16</v>
      </c>
      <c r="E36" s="3">
        <f>'Rennen 3'!E10</f>
        <v>2.1296296296296299E-2</v>
      </c>
      <c r="F36">
        <f>'Rennen 3'!F10</f>
        <v>38.880000000000003</v>
      </c>
      <c r="G36">
        <f>'Rennen 3'!G10</f>
        <v>63</v>
      </c>
      <c r="H36">
        <f>'Rennen 3'!H10</f>
        <v>0</v>
      </c>
      <c r="I36">
        <f>'Rennen 3'!I10</f>
        <v>8</v>
      </c>
      <c r="J36">
        <f>'Rennen 3'!J10</f>
        <v>1</v>
      </c>
    </row>
    <row r="37" spans="1:10" x14ac:dyDescent="0.25">
      <c r="A37" t="str">
        <f>'Rennen 3'!A11</f>
        <v>Anna</v>
      </c>
      <c r="B37">
        <f>'Rennen 3'!B11</f>
        <v>0</v>
      </c>
      <c r="C37">
        <f>'Rennen 3'!C11</f>
        <v>0</v>
      </c>
      <c r="D37">
        <f>'Rennen 3'!D11</f>
        <v>0</v>
      </c>
      <c r="E37" s="3">
        <f>'Rennen 3'!E11</f>
        <v>0</v>
      </c>
      <c r="F37">
        <f>'Rennen 3'!F11</f>
        <v>0</v>
      </c>
      <c r="G37">
        <f>'Rennen 3'!G11</f>
        <v>0</v>
      </c>
      <c r="H37">
        <f>'Rennen 3'!H11</f>
        <v>0</v>
      </c>
      <c r="I37">
        <f>'Rennen 3'!I11</f>
        <v>0</v>
      </c>
      <c r="J37">
        <f>'Rennen 3'!J11</f>
        <v>0</v>
      </c>
    </row>
    <row r="38" spans="1:10" x14ac:dyDescent="0.25">
      <c r="A38" t="str">
        <f>'Rennen 3'!A12</f>
        <v>Carlos</v>
      </c>
      <c r="B38">
        <f>'Rennen 3'!B12</f>
        <v>0</v>
      </c>
      <c r="C38">
        <f>'Rennen 3'!C12</f>
        <v>0</v>
      </c>
      <c r="D38">
        <f>'Rennen 3'!D12</f>
        <v>0</v>
      </c>
      <c r="E38" s="3">
        <f>'Rennen 3'!E12</f>
        <v>0</v>
      </c>
      <c r="F38">
        <f>'Rennen 3'!F12</f>
        <v>0</v>
      </c>
      <c r="G38">
        <f>'Rennen 3'!G12</f>
        <v>0</v>
      </c>
      <c r="H38">
        <f>'Rennen 3'!H12</f>
        <v>0</v>
      </c>
      <c r="I38">
        <f>'Rennen 3'!I12</f>
        <v>0</v>
      </c>
      <c r="J38">
        <f>'Rennen 3'!J12</f>
        <v>0</v>
      </c>
    </row>
    <row r="39" spans="1:10" x14ac:dyDescent="0.25">
      <c r="A39" t="str">
        <f>'Rennen 3'!A13</f>
        <v>Jens</v>
      </c>
      <c r="B39">
        <f>'Rennen 3'!B13</f>
        <v>27.45</v>
      </c>
      <c r="C39">
        <f>'Rennen 3'!C13</f>
        <v>64</v>
      </c>
      <c r="D39">
        <f>'Rennen 3'!D13</f>
        <v>28.5</v>
      </c>
      <c r="E39" s="3">
        <f>'Rennen 3'!E13</f>
        <v>2.1134259259259259E-2</v>
      </c>
      <c r="F39">
        <f>'Rennen 3'!F13</f>
        <v>39.79</v>
      </c>
      <c r="G39">
        <f>'Rennen 3'!G13</f>
        <v>64</v>
      </c>
      <c r="H39">
        <f>'Rennen 3'!H13</f>
        <v>0</v>
      </c>
      <c r="I39">
        <f>'Rennen 3'!I13</f>
        <v>6</v>
      </c>
      <c r="J39">
        <f>'Rennen 3'!J13</f>
        <v>3</v>
      </c>
    </row>
    <row r="40" spans="1:10" x14ac:dyDescent="0.25">
      <c r="E40" s="3"/>
    </row>
    <row r="42" spans="1:10" x14ac:dyDescent="0.25">
      <c r="A42" t="s">
        <v>15</v>
      </c>
      <c r="B42" s="2">
        <f>'Rennen 4'!$B$1</f>
        <v>42273</v>
      </c>
    </row>
    <row r="43" spans="1:10" x14ac:dyDescent="0.25">
      <c r="A43" t="str">
        <f>'Rennen 4'!A4</f>
        <v>Marcel</v>
      </c>
      <c r="B43">
        <f>'Rennen 4'!B4</f>
        <v>26.99</v>
      </c>
      <c r="C43">
        <f>'Rennen 4'!C4</f>
        <v>60</v>
      </c>
      <c r="D43">
        <f>'Rennen 4'!D4</f>
        <v>27.25</v>
      </c>
      <c r="E43" s="3">
        <f>'Rennen 4'!E4</f>
        <v>2.4606481481481479E-2</v>
      </c>
      <c r="F43">
        <f>'Rennen 4'!F4</f>
        <v>41.61</v>
      </c>
      <c r="G43">
        <f>'Rennen 4'!G4</f>
        <v>78</v>
      </c>
      <c r="H43">
        <f>'Rennen 4'!H4</f>
        <v>30</v>
      </c>
      <c r="I43">
        <f>'Rennen 4'!I4</f>
        <v>1</v>
      </c>
      <c r="J43">
        <f>'Rennen 4'!J4</f>
        <v>10</v>
      </c>
    </row>
    <row r="44" spans="1:10" x14ac:dyDescent="0.25">
      <c r="A44" t="str">
        <f>'Rennen 4'!A5</f>
        <v>Sebastian</v>
      </c>
      <c r="B44">
        <f>'Rennen 4'!B5</f>
        <v>27.15</v>
      </c>
      <c r="C44">
        <f>'Rennen 4'!C5</f>
        <v>51</v>
      </c>
      <c r="D44">
        <f>'Rennen 4'!D5</f>
        <v>27.55</v>
      </c>
      <c r="E44" s="3">
        <f>'Rennen 4'!E5</f>
        <v>2.4872685185185189E-2</v>
      </c>
      <c r="F44">
        <f>'Rennen 4'!F5</f>
        <v>41.16</v>
      </c>
      <c r="G44">
        <f>'Rennen 4'!G5</f>
        <v>78</v>
      </c>
      <c r="H44">
        <f>'Rennen 4'!H5</f>
        <v>20</v>
      </c>
      <c r="I44">
        <f>'Rennen 4'!I5</f>
        <v>2</v>
      </c>
      <c r="J44">
        <f>'Rennen 4'!J5</f>
        <v>8</v>
      </c>
    </row>
    <row r="45" spans="1:10" x14ac:dyDescent="0.25">
      <c r="A45" t="str">
        <f>'Rennen 4'!A6</f>
        <v>Thomas</v>
      </c>
      <c r="B45">
        <f>'Rennen 4'!B6</f>
        <v>27.09</v>
      </c>
      <c r="C45">
        <f>'Rennen 4'!C6</f>
        <v>37</v>
      </c>
      <c r="D45">
        <f>'Rennen 4'!D6</f>
        <v>27.54</v>
      </c>
      <c r="E45" s="3">
        <f>'Rennen 4'!E6</f>
        <v>2.4884259259259259E-2</v>
      </c>
      <c r="F45">
        <f>'Rennen 4'!F6</f>
        <v>41.18</v>
      </c>
      <c r="G45">
        <f>'Rennen 4'!G6</f>
        <v>78</v>
      </c>
      <c r="H45">
        <f>'Rennen 4'!H6</f>
        <v>10</v>
      </c>
      <c r="I45">
        <f>'Rennen 4'!I6</f>
        <v>3</v>
      </c>
      <c r="J45">
        <f>'Rennen 4'!J6</f>
        <v>6</v>
      </c>
    </row>
    <row r="46" spans="1:10" x14ac:dyDescent="0.25">
      <c r="A46" t="str">
        <f>'Rennen 4'!A7</f>
        <v>Simon</v>
      </c>
      <c r="B46">
        <f>'Rennen 4'!B7</f>
        <v>0</v>
      </c>
      <c r="C46">
        <f>'Rennen 4'!C7</f>
        <v>0</v>
      </c>
      <c r="D46">
        <f>'Rennen 4'!D7</f>
        <v>0</v>
      </c>
      <c r="E46" s="3">
        <f>'Rennen 4'!E7</f>
        <v>0</v>
      </c>
      <c r="F46">
        <f>'Rennen 4'!F7</f>
        <v>0</v>
      </c>
      <c r="G46">
        <f>'Rennen 4'!G7</f>
        <v>0</v>
      </c>
      <c r="H46">
        <f>'Rennen 4'!H7</f>
        <v>10</v>
      </c>
      <c r="I46">
        <f>'Rennen 4'!I7</f>
        <v>0</v>
      </c>
      <c r="J46">
        <f>'Rennen 4'!J7</f>
        <v>0</v>
      </c>
    </row>
    <row r="47" spans="1:10" x14ac:dyDescent="0.25">
      <c r="A47" t="str">
        <f>'Rennen 4'!A8</f>
        <v>Siegfried</v>
      </c>
      <c r="B47">
        <f>'Rennen 4'!B8</f>
        <v>27.37</v>
      </c>
      <c r="C47">
        <f>'Rennen 4'!C8</f>
        <v>22</v>
      </c>
      <c r="D47">
        <f>'Rennen 4'!D8</f>
        <v>27.79</v>
      </c>
      <c r="E47" s="3">
        <f>'Rennen 4'!E8</f>
        <v>2.479166666666667E-2</v>
      </c>
      <c r="F47">
        <f>'Rennen 4'!F8</f>
        <v>40.81</v>
      </c>
      <c r="G47">
        <f>'Rennen 4'!G8</f>
        <v>77</v>
      </c>
      <c r="H47">
        <f>'Rennen 4'!H8</f>
        <v>0</v>
      </c>
      <c r="I47">
        <f>'Rennen 4'!I8</f>
        <v>4</v>
      </c>
      <c r="J47">
        <f>'Rennen 4'!J8</f>
        <v>5</v>
      </c>
    </row>
    <row r="48" spans="1:10" x14ac:dyDescent="0.25">
      <c r="A48" t="str">
        <f>'Rennen 4'!A9</f>
        <v>Christian</v>
      </c>
      <c r="B48">
        <f>'Rennen 4'!B9</f>
        <v>27.72</v>
      </c>
      <c r="C48">
        <f>'Rennen 4'!C9</f>
        <v>24</v>
      </c>
      <c r="D48">
        <f>'Rennen 4'!D9</f>
        <v>28.22</v>
      </c>
      <c r="E48" s="3">
        <f>'Rennen 4'!E9</f>
        <v>2.4861111111111108E-2</v>
      </c>
      <c r="F48">
        <f>'Rennen 4'!F9</f>
        <v>40.18</v>
      </c>
      <c r="G48">
        <f>'Rennen 4'!G9</f>
        <v>76</v>
      </c>
      <c r="H48">
        <f>'Rennen 4'!H9</f>
        <v>0</v>
      </c>
      <c r="I48">
        <f>'Rennen 4'!I9</f>
        <v>5</v>
      </c>
      <c r="J48">
        <f>'Rennen 4'!J9</f>
        <v>4</v>
      </c>
    </row>
    <row r="49" spans="1:10" x14ac:dyDescent="0.25">
      <c r="A49" t="str">
        <f>'Rennen 4'!A10</f>
        <v>Richard</v>
      </c>
      <c r="B49">
        <f>'Rennen 4'!B10</f>
        <v>27.86</v>
      </c>
      <c r="C49">
        <f>'Rennen 4'!C10</f>
        <v>64</v>
      </c>
      <c r="D49">
        <f>'Rennen 4'!D10</f>
        <v>28.77</v>
      </c>
      <c r="E49" s="3">
        <f>'Rennen 4'!E10</f>
        <v>2.4652777777777777E-2</v>
      </c>
      <c r="F49">
        <f>'Rennen 4'!F10</f>
        <v>39.409999999999997</v>
      </c>
      <c r="G49">
        <f>'Rennen 4'!G10</f>
        <v>74</v>
      </c>
      <c r="H49">
        <f>'Rennen 4'!H10</f>
        <v>0</v>
      </c>
      <c r="I49">
        <f>'Rennen 4'!I10</f>
        <v>7</v>
      </c>
      <c r="J49">
        <f>'Rennen 4'!J10</f>
        <v>2</v>
      </c>
    </row>
    <row r="50" spans="1:10" x14ac:dyDescent="0.25">
      <c r="A50" t="str">
        <f>'Rennen 4'!A11</f>
        <v>Anna</v>
      </c>
      <c r="B50">
        <f>'Rennen 4'!B11</f>
        <v>0</v>
      </c>
      <c r="C50">
        <f>'Rennen 4'!C11</f>
        <v>0</v>
      </c>
      <c r="D50">
        <f>'Rennen 4'!D11</f>
        <v>0</v>
      </c>
      <c r="E50" s="3">
        <f>'Rennen 4'!E11</f>
        <v>0</v>
      </c>
      <c r="F50">
        <f>'Rennen 4'!F11</f>
        <v>0</v>
      </c>
      <c r="G50">
        <f>'Rennen 4'!G11</f>
        <v>0</v>
      </c>
      <c r="H50">
        <f>'Rennen 4'!H11</f>
        <v>0</v>
      </c>
      <c r="I50">
        <f>'Rennen 4'!I11</f>
        <v>0</v>
      </c>
      <c r="J50">
        <f>'Rennen 4'!J11</f>
        <v>0</v>
      </c>
    </row>
    <row r="51" spans="1:10" x14ac:dyDescent="0.25">
      <c r="A51" t="str">
        <f>'Rennen 4'!A12</f>
        <v>Carlos</v>
      </c>
      <c r="B51">
        <f>'Rennen 4'!B12</f>
        <v>27.72</v>
      </c>
      <c r="C51">
        <f>'Rennen 4'!C12</f>
        <v>54</v>
      </c>
      <c r="D51">
        <f>'Rennen 4'!D12</f>
        <v>28.57</v>
      </c>
      <c r="E51" s="3">
        <f>'Rennen 4'!E12</f>
        <v>2.4826388888888887E-2</v>
      </c>
      <c r="F51">
        <f>'Rennen 4'!F12</f>
        <v>39.700000000000003</v>
      </c>
      <c r="G51">
        <f>'Rennen 4'!G12</f>
        <v>75</v>
      </c>
      <c r="H51">
        <f>'Rennen 4'!H12</f>
        <v>0</v>
      </c>
      <c r="I51">
        <f>'Rennen 4'!I12</f>
        <v>6</v>
      </c>
      <c r="J51">
        <f>'Rennen 4'!J12</f>
        <v>3</v>
      </c>
    </row>
    <row r="52" spans="1:10" x14ac:dyDescent="0.25">
      <c r="A52" t="str">
        <f>'Rennen 4'!A13</f>
        <v>Jens</v>
      </c>
      <c r="B52">
        <f>'Rennen 4'!B13</f>
        <v>0</v>
      </c>
      <c r="C52">
        <f>'Rennen 4'!C13</f>
        <v>0</v>
      </c>
      <c r="D52">
        <f>'Rennen 4'!D13</f>
        <v>0</v>
      </c>
      <c r="E52" s="3">
        <f>'Rennen 4'!E13</f>
        <v>0</v>
      </c>
      <c r="F52">
        <f>'Rennen 4'!F13</f>
        <v>0</v>
      </c>
      <c r="G52">
        <f>'Rennen 4'!G13</f>
        <v>0</v>
      </c>
      <c r="H52">
        <f>'Rennen 4'!H13</f>
        <v>0</v>
      </c>
      <c r="I52">
        <f>'Rennen 4'!I13</f>
        <v>0</v>
      </c>
      <c r="J52">
        <f>'Rennen 4'!J13</f>
        <v>0</v>
      </c>
    </row>
    <row r="53" spans="1:10" x14ac:dyDescent="0.25">
      <c r="E53" s="3"/>
    </row>
    <row r="55" spans="1:10" x14ac:dyDescent="0.25">
      <c r="A55" t="s">
        <v>16</v>
      </c>
      <c r="B55" s="2">
        <f>'Rennen 5'!$B$1</f>
        <v>42301</v>
      </c>
    </row>
    <row r="56" spans="1:10" x14ac:dyDescent="0.25">
      <c r="A56" t="str">
        <f>'Rennen 5'!A4</f>
        <v>Marcel</v>
      </c>
      <c r="B56">
        <f>'Rennen 5'!B4</f>
        <v>27.077999999999999</v>
      </c>
      <c r="C56">
        <f>'Rennen 5'!C4</f>
        <v>55</v>
      </c>
      <c r="D56">
        <f>'Rennen 5'!D4</f>
        <v>27.302</v>
      </c>
      <c r="E56" s="3">
        <f>'Rennen 5'!E4</f>
        <v>0</v>
      </c>
      <c r="F56">
        <f>'Rennen 5'!F4</f>
        <v>0</v>
      </c>
      <c r="G56">
        <f>'Rennen 5'!G4</f>
        <v>66</v>
      </c>
      <c r="H56">
        <f>'Rennen 5'!H4</f>
        <v>30</v>
      </c>
      <c r="I56">
        <f>'Rennen 5'!I4</f>
        <v>-1</v>
      </c>
      <c r="J56">
        <f>'Rennen 5'!J4</f>
        <v>0</v>
      </c>
    </row>
    <row r="57" spans="1:10" x14ac:dyDescent="0.25">
      <c r="A57" t="str">
        <f>'Rennen 5'!A5</f>
        <v>Sebastian</v>
      </c>
      <c r="B57">
        <f>'Rennen 5'!B5</f>
        <v>0</v>
      </c>
      <c r="C57">
        <f>'Rennen 5'!C5</f>
        <v>0</v>
      </c>
      <c r="D57">
        <f>'Rennen 5'!D5</f>
        <v>0</v>
      </c>
      <c r="E57" s="3">
        <f>'Rennen 5'!E5</f>
        <v>0</v>
      </c>
      <c r="F57">
        <f>'Rennen 5'!F5</f>
        <v>0</v>
      </c>
      <c r="G57">
        <f>'Rennen 5'!G5</f>
        <v>0</v>
      </c>
      <c r="H57">
        <f>'Rennen 5'!H5</f>
        <v>20</v>
      </c>
      <c r="I57">
        <f>'Rennen 5'!I5</f>
        <v>0</v>
      </c>
      <c r="J57">
        <f>'Rennen 5'!J5</f>
        <v>0</v>
      </c>
    </row>
    <row r="58" spans="1:10" x14ac:dyDescent="0.25">
      <c r="A58" t="str">
        <f>'Rennen 5'!A6</f>
        <v>Thomas</v>
      </c>
      <c r="B58">
        <f>'Rennen 5'!B6</f>
        <v>27.323</v>
      </c>
      <c r="C58">
        <f>'Rennen 5'!C6</f>
        <v>46</v>
      </c>
      <c r="D58">
        <f>'Rennen 5'!D6</f>
        <v>27.61</v>
      </c>
      <c r="E58" s="3">
        <f>'Rennen 5'!E6</f>
        <v>0</v>
      </c>
      <c r="F58">
        <f>'Rennen 5'!F6</f>
        <v>0</v>
      </c>
      <c r="G58">
        <f>'Rennen 5'!G6</f>
        <v>66</v>
      </c>
      <c r="H58">
        <f>'Rennen 5'!H6</f>
        <v>10</v>
      </c>
      <c r="I58">
        <f>'Rennen 5'!I6</f>
        <v>4</v>
      </c>
      <c r="J58">
        <f>'Rennen 5'!J6</f>
        <v>5</v>
      </c>
    </row>
    <row r="59" spans="1:10" x14ac:dyDescent="0.25">
      <c r="A59" t="str">
        <f>'Rennen 5'!A7</f>
        <v>Simon</v>
      </c>
      <c r="B59">
        <f>'Rennen 5'!B7</f>
        <v>27.062999999999999</v>
      </c>
      <c r="C59">
        <f>'Rennen 5'!C7</f>
        <v>49</v>
      </c>
      <c r="D59">
        <f>'Rennen 5'!D7</f>
        <v>27.492000000000001</v>
      </c>
      <c r="E59" s="3">
        <f>'Rennen 5'!E7</f>
        <v>0</v>
      </c>
      <c r="F59">
        <f>'Rennen 5'!F7</f>
        <v>0</v>
      </c>
      <c r="G59">
        <f>'Rennen 5'!G7</f>
        <v>66</v>
      </c>
      <c r="H59">
        <f>'Rennen 5'!H7</f>
        <v>0</v>
      </c>
      <c r="I59">
        <f>'Rennen 5'!I7</f>
        <v>3</v>
      </c>
      <c r="J59">
        <f>'Rennen 5'!J7</f>
        <v>6</v>
      </c>
    </row>
    <row r="60" spans="1:10" x14ac:dyDescent="0.25">
      <c r="A60" t="str">
        <f>'Rennen 5'!A8</f>
        <v>Siegfried</v>
      </c>
      <c r="B60">
        <f>'Rennen 5'!B8</f>
        <v>27.193999999999999</v>
      </c>
      <c r="C60">
        <f>'Rennen 5'!C8</f>
        <v>60</v>
      </c>
      <c r="D60">
        <f>'Rennen 5'!D8</f>
        <v>27.484000000000002</v>
      </c>
      <c r="E60" s="3">
        <f>'Rennen 5'!E8</f>
        <v>0</v>
      </c>
      <c r="F60">
        <f>'Rennen 5'!F8</f>
        <v>0</v>
      </c>
      <c r="G60">
        <f>'Rennen 5'!G8</f>
        <v>66</v>
      </c>
      <c r="H60">
        <f>'Rennen 5'!H8</f>
        <v>0</v>
      </c>
      <c r="I60">
        <f>'Rennen 5'!I8</f>
        <v>2</v>
      </c>
      <c r="J60">
        <f>'Rennen 5'!J8</f>
        <v>8</v>
      </c>
    </row>
    <row r="61" spans="1:10" x14ac:dyDescent="0.25">
      <c r="A61" t="str">
        <f>'Rennen 5'!A9</f>
        <v>Christian</v>
      </c>
      <c r="B61">
        <f>'Rennen 5'!B9</f>
        <v>27.640999999999998</v>
      </c>
      <c r="C61">
        <f>'Rennen 5'!C9</f>
        <v>50</v>
      </c>
      <c r="D61">
        <f>'Rennen 5'!D9</f>
        <v>28.062999999999999</v>
      </c>
      <c r="E61" s="3">
        <f>'Rennen 5'!E9</f>
        <v>0</v>
      </c>
      <c r="F61">
        <f>'Rennen 5'!F9</f>
        <v>0</v>
      </c>
      <c r="G61">
        <f>'Rennen 5'!G9</f>
        <v>64</v>
      </c>
      <c r="H61">
        <f>'Rennen 5'!H9</f>
        <v>0</v>
      </c>
      <c r="I61">
        <f>'Rennen 5'!I9</f>
        <v>-8</v>
      </c>
      <c r="J61">
        <f>'Rennen 5'!J9</f>
        <v>0</v>
      </c>
    </row>
    <row r="62" spans="1:10" x14ac:dyDescent="0.25">
      <c r="A62" t="str">
        <f>'Rennen 5'!A10</f>
        <v>Richard</v>
      </c>
      <c r="B62">
        <f>'Rennen 5'!B10</f>
        <v>27.440999999999999</v>
      </c>
      <c r="C62">
        <f>'Rennen 5'!C10</f>
        <v>30</v>
      </c>
      <c r="D62">
        <f>'Rennen 5'!D10</f>
        <v>27.881</v>
      </c>
      <c r="E62" s="3">
        <f>'Rennen 5'!E10</f>
        <v>0</v>
      </c>
      <c r="F62">
        <f>'Rennen 5'!F10</f>
        <v>0</v>
      </c>
      <c r="G62">
        <f>'Rennen 5'!G10</f>
        <v>65</v>
      </c>
      <c r="H62">
        <f>'Rennen 5'!H10</f>
        <v>0</v>
      </c>
      <c r="I62">
        <f>'Rennen 5'!I10</f>
        <v>5</v>
      </c>
      <c r="J62">
        <f>'Rennen 5'!J10</f>
        <v>4</v>
      </c>
    </row>
    <row r="63" spans="1:10" x14ac:dyDescent="0.25">
      <c r="A63" t="str">
        <f>'Rennen 5'!A11</f>
        <v>Anna</v>
      </c>
      <c r="B63">
        <f>'Rennen 5'!B11</f>
        <v>28.02</v>
      </c>
      <c r="C63">
        <f>'Rennen 5'!C11</f>
        <v>11</v>
      </c>
      <c r="D63">
        <f>'Rennen 5'!D11</f>
        <v>29.702999999999999</v>
      </c>
      <c r="E63" s="3">
        <f>'Rennen 5'!E11</f>
        <v>0</v>
      </c>
      <c r="F63">
        <f>'Rennen 5'!F11</f>
        <v>0</v>
      </c>
      <c r="G63">
        <f>'Rennen 5'!G11</f>
        <v>51</v>
      </c>
      <c r="H63">
        <f>'Rennen 5'!H11</f>
        <v>0</v>
      </c>
      <c r="I63">
        <f>'Rennen 5'!I11</f>
        <v>9</v>
      </c>
      <c r="J63">
        <f>'Rennen 5'!J11</f>
        <v>0</v>
      </c>
    </row>
    <row r="64" spans="1:10" x14ac:dyDescent="0.25">
      <c r="A64" t="str">
        <f>'Rennen 5'!A12</f>
        <v>Carlos</v>
      </c>
      <c r="B64">
        <f>'Rennen 5'!B12</f>
        <v>27.54</v>
      </c>
      <c r="C64">
        <f>'Rennen 5'!C12</f>
        <v>42</v>
      </c>
      <c r="D64">
        <f>'Rennen 5'!D12</f>
        <v>28.038</v>
      </c>
      <c r="E64" s="3">
        <f>'Rennen 5'!E12</f>
        <v>0</v>
      </c>
      <c r="F64">
        <f>'Rennen 5'!F12</f>
        <v>0</v>
      </c>
      <c r="G64">
        <f>'Rennen 5'!G12</f>
        <v>65</v>
      </c>
      <c r="H64">
        <f>'Rennen 5'!H12</f>
        <v>0</v>
      </c>
      <c r="I64">
        <f>'Rennen 5'!I12</f>
        <v>6</v>
      </c>
      <c r="J64">
        <f>'Rennen 5'!J12</f>
        <v>3</v>
      </c>
    </row>
    <row r="65" spans="1:10" x14ac:dyDescent="0.25">
      <c r="A65" t="str">
        <f>'Rennen 5'!A13</f>
        <v>Jens</v>
      </c>
      <c r="B65">
        <f>'Rennen 5'!B13</f>
        <v>27.49</v>
      </c>
      <c r="C65">
        <f>'Rennen 5'!C13</f>
        <v>64</v>
      </c>
      <c r="D65">
        <f>'Rennen 5'!D13</f>
        <v>27.969000000000001</v>
      </c>
      <c r="E65" s="3">
        <f>'Rennen 5'!E13</f>
        <v>0</v>
      </c>
      <c r="F65">
        <f>'Rennen 5'!F13</f>
        <v>0</v>
      </c>
      <c r="G65">
        <f>'Rennen 5'!G13</f>
        <v>64</v>
      </c>
      <c r="H65">
        <f>'Rennen 5'!H13</f>
        <v>0</v>
      </c>
      <c r="I65">
        <f>'Rennen 5'!I13</f>
        <v>7</v>
      </c>
      <c r="J65">
        <f>'Rennen 5'!J13</f>
        <v>2</v>
      </c>
    </row>
    <row r="66" spans="1:10" x14ac:dyDescent="0.25">
      <c r="A66">
        <f>'Rennen 5'!A52</f>
        <v>0</v>
      </c>
      <c r="B66">
        <f>'Rennen 5'!B52</f>
        <v>0</v>
      </c>
      <c r="C66">
        <f>'Rennen 5'!C52</f>
        <v>0</v>
      </c>
      <c r="D66">
        <f>'Rennen 5'!D52</f>
        <v>0</v>
      </c>
      <c r="E66" s="3">
        <f>'Rennen 5'!E52</f>
        <v>0</v>
      </c>
      <c r="F66">
        <f>'Rennen 5'!F52</f>
        <v>0</v>
      </c>
      <c r="G66">
        <f>'Rennen 5'!G52</f>
        <v>0</v>
      </c>
      <c r="H66">
        <f>'Rennen 5'!H52</f>
        <v>0</v>
      </c>
      <c r="I66">
        <f>'Rennen 5'!I52</f>
        <v>0</v>
      </c>
      <c r="J66">
        <f>'Rennen 5'!J52</f>
        <v>0</v>
      </c>
    </row>
    <row r="68" spans="1:10" x14ac:dyDescent="0.25">
      <c r="B68" s="2"/>
    </row>
    <row r="69" spans="1:10" x14ac:dyDescent="0.25">
      <c r="E69" s="3"/>
    </row>
    <row r="70" spans="1:10" x14ac:dyDescent="0.25">
      <c r="E70" s="3"/>
    </row>
    <row r="71" spans="1:10" x14ac:dyDescent="0.25">
      <c r="E71" s="3"/>
    </row>
    <row r="72" spans="1:10" x14ac:dyDescent="0.25">
      <c r="E72" s="3"/>
    </row>
    <row r="73" spans="1:10" x14ac:dyDescent="0.25">
      <c r="E73" s="3"/>
    </row>
    <row r="74" spans="1:10" x14ac:dyDescent="0.25">
      <c r="E74" s="3"/>
    </row>
    <row r="75" spans="1:10" x14ac:dyDescent="0.25">
      <c r="E75" s="3"/>
    </row>
    <row r="76" spans="1:10" x14ac:dyDescent="0.25">
      <c r="E76" s="3"/>
    </row>
    <row r="77" spans="1:10" x14ac:dyDescent="0.25">
      <c r="E77" s="3"/>
    </row>
    <row r="78" spans="1:10" x14ac:dyDescent="0.25">
      <c r="E78" s="3"/>
    </row>
    <row r="79" spans="1:10" x14ac:dyDescent="0.25">
      <c r="E79" s="3"/>
    </row>
    <row r="81" spans="2:5" x14ac:dyDescent="0.25">
      <c r="B81" s="2"/>
    </row>
    <row r="82" spans="2:5" x14ac:dyDescent="0.25">
      <c r="E82" s="3"/>
    </row>
    <row r="83" spans="2:5" x14ac:dyDescent="0.25">
      <c r="E83" s="3"/>
    </row>
    <row r="84" spans="2:5" x14ac:dyDescent="0.25">
      <c r="E84" s="3"/>
    </row>
    <row r="85" spans="2:5" x14ac:dyDescent="0.25">
      <c r="E85" s="3"/>
    </row>
    <row r="86" spans="2:5" x14ac:dyDescent="0.25">
      <c r="E86" s="3"/>
    </row>
    <row r="87" spans="2:5" x14ac:dyDescent="0.25">
      <c r="E87" s="3"/>
    </row>
    <row r="88" spans="2:5" x14ac:dyDescent="0.25">
      <c r="E88" s="3"/>
    </row>
    <row r="89" spans="2:5" x14ac:dyDescent="0.25">
      <c r="E89" s="3"/>
    </row>
    <row r="90" spans="2:5" x14ac:dyDescent="0.25">
      <c r="E90" s="3"/>
    </row>
    <row r="91" spans="2:5" x14ac:dyDescent="0.25">
      <c r="E91" s="3"/>
    </row>
    <row r="93" spans="2:5" x14ac:dyDescent="0.25">
      <c r="B93" s="2"/>
    </row>
    <row r="94" spans="2:5" x14ac:dyDescent="0.25">
      <c r="E94" s="3"/>
    </row>
    <row r="95" spans="2:5" x14ac:dyDescent="0.25">
      <c r="E95" s="3"/>
    </row>
    <row r="96" spans="2:5" x14ac:dyDescent="0.25">
      <c r="E96" s="3"/>
    </row>
    <row r="97" spans="2:5" x14ac:dyDescent="0.25">
      <c r="E97" s="3"/>
    </row>
    <row r="98" spans="2:5" x14ac:dyDescent="0.25">
      <c r="E98" s="3"/>
    </row>
    <row r="99" spans="2:5" x14ac:dyDescent="0.25">
      <c r="E99" s="3"/>
    </row>
    <row r="100" spans="2:5" x14ac:dyDescent="0.25">
      <c r="E100" s="3"/>
    </row>
    <row r="101" spans="2:5" x14ac:dyDescent="0.25">
      <c r="E101" s="3"/>
    </row>
    <row r="102" spans="2:5" x14ac:dyDescent="0.25">
      <c r="E102" s="3"/>
    </row>
    <row r="103" spans="2:5" x14ac:dyDescent="0.25">
      <c r="E103" s="3"/>
    </row>
    <row r="104" spans="2:5" x14ac:dyDescent="0.25">
      <c r="E104" s="3"/>
    </row>
    <row r="105" spans="2:5" x14ac:dyDescent="0.25">
      <c r="B105" s="2"/>
    </row>
    <row r="107" spans="2:5" x14ac:dyDescent="0.25">
      <c r="E107" s="3"/>
    </row>
    <row r="108" spans="2:5" x14ac:dyDescent="0.25">
      <c r="E108" s="3"/>
    </row>
    <row r="109" spans="2:5" x14ac:dyDescent="0.25">
      <c r="E109" s="3"/>
    </row>
    <row r="110" spans="2:5" x14ac:dyDescent="0.25">
      <c r="E110" s="3"/>
    </row>
    <row r="111" spans="2:5" x14ac:dyDescent="0.25">
      <c r="E111" s="3"/>
    </row>
    <row r="112" spans="2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</sheetData>
  <sortState ref="N2:O11">
    <sortCondition ref="O2:O1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7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Rennen 1</vt:lpstr>
      <vt:lpstr>Rennen 2</vt:lpstr>
      <vt:lpstr>Rennen 3</vt:lpstr>
      <vt:lpstr>Rennen 4</vt:lpstr>
      <vt:lpstr>Rennen 5</vt:lpstr>
      <vt:lpstr>Einzelauswertung</vt:lpstr>
      <vt:lpstr>AUSWERTUNG RENNEN</vt:lpstr>
      <vt:lpstr>Meisterschaftspunkte</vt:lpstr>
      <vt:lpstr>Einzelauswertung!Druckbereich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Mankel</cp:lastModifiedBy>
  <cp:lastPrinted>2015-07-12T14:29:53Z</cp:lastPrinted>
  <dcterms:created xsi:type="dcterms:W3CDTF">2015-04-26T08:59:25Z</dcterms:created>
  <dcterms:modified xsi:type="dcterms:W3CDTF">2015-11-08T20:47:28Z</dcterms:modified>
</cp:coreProperties>
</file>